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Accounting &amp; finance\Investor Relations\Monthly Volume Releases\2026\06 - June 2026\Website File Drafts\"/>
    </mc:Choice>
  </mc:AlternateContent>
  <xr:revisionPtr revIDLastSave="0" documentId="13_ncr:1_{8229B24A-596E-485F-A5FB-ED9F4C126E87}" xr6:coauthVersionLast="47" xr6:coauthVersionMax="47" xr10:uidLastSave="{00000000-0000-0000-0000-000000000000}"/>
  <bookViews>
    <workbookView xWindow="-120" yWindow="-120" windowWidth="19440" windowHeight="1152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Monthly'!$CE$39</definedName>
    <definedName name="_bdm.FastTrackBookmark.3_2_2026_11_27_53_AM.edm" hidden="1">'Market Volumes - Monthly'!$CV$5</definedName>
    <definedName name="_bdm.FastTrackBookmark.6_2_2026_6_22_40_PM.edm" hidden="1">'MKTX - Monthly'!$CY$15</definedName>
    <definedName name="_bdm.FastTrackBookmark.7_1_2026_2_13_54_PM.edm" hidden="1">'Market Volumes - Quarter'!$AK$8:$AK$24</definedName>
    <definedName name="_xlnm.Print_Area" localSheetId="5">'Market Volumes - Annual'!$B$2:$J$49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Monthly'!$B$2:$AY$49</definedName>
    <definedName name="_xlnm.Print_Area" localSheetId="1">'MKTX - Quarter'!$B$2:$R$49</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Z45" i="1" l="1"/>
  <c r="CZ46" i="1"/>
  <c r="AJ27" i="5"/>
  <c r="AJ29" i="5"/>
  <c r="AJ30" i="5"/>
  <c r="AJ31" i="5"/>
  <c r="AJ32" i="5"/>
  <c r="AJ34" i="5"/>
  <c r="AJ39" i="5"/>
  <c r="AJ41" i="5"/>
  <c r="AJ42" i="5"/>
  <c r="AJ43" i="5"/>
  <c r="AJ44" i="5"/>
  <c r="AJ45" i="5"/>
  <c r="AJ46" i="5"/>
  <c r="CZ27" i="4" l="1"/>
  <c r="CZ29" i="4"/>
  <c r="CZ30" i="4"/>
  <c r="CZ31" i="4"/>
  <c r="CZ32" i="4"/>
  <c r="CZ34" i="4"/>
  <c r="CZ39" i="4"/>
  <c r="CZ41" i="4"/>
  <c r="CZ42" i="4"/>
  <c r="CZ43" i="4"/>
  <c r="CZ44" i="4"/>
  <c r="CZ45" i="4"/>
  <c r="CZ46" i="4"/>
  <c r="AJ13" i="2" l="1"/>
  <c r="AJ17" i="2"/>
  <c r="AJ28" i="2"/>
  <c r="AJ36" i="2"/>
  <c r="AJ40" i="2"/>
  <c r="AJ43" i="2"/>
  <c r="AJ45" i="2"/>
  <c r="AJ46" i="2"/>
  <c r="AJ41" i="2" l="1"/>
  <c r="AJ18" i="2"/>
  <c r="CZ13" i="1" l="1"/>
  <c r="CZ17" i="1"/>
  <c r="CZ28" i="1"/>
  <c r="CZ36" i="1"/>
  <c r="CZ40" i="1"/>
  <c r="CZ43"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BW46" i="1"/>
  <c r="BW45" i="1"/>
  <c r="CZ41" i="1" l="1"/>
  <c r="CZ18" i="1"/>
  <c r="CY27" i="4"/>
  <c r="CY29" i="4"/>
  <c r="CY30" i="4"/>
  <c r="CY31" i="4"/>
  <c r="CY32" i="4"/>
  <c r="CY34" i="4"/>
  <c r="CY39" i="4"/>
  <c r="CY41" i="4"/>
  <c r="CY42" i="4"/>
  <c r="CY43" i="4"/>
  <c r="CY44" i="4"/>
  <c r="CY45" i="4"/>
  <c r="CY46" i="4"/>
  <c r="AB46" i="2"/>
  <c r="AC46" i="2"/>
  <c r="AD46" i="2"/>
  <c r="AE46" i="2"/>
  <c r="AF46" i="2"/>
  <c r="AG46" i="2"/>
  <c r="AH46" i="2"/>
  <c r="AI46" i="2"/>
  <c r="AA46" i="2"/>
  <c r="AB45" i="2"/>
  <c r="AC45" i="2"/>
  <c r="AD45" i="2"/>
  <c r="AE45" i="2"/>
  <c r="AF45" i="2"/>
  <c r="AG45" i="2"/>
  <c r="AH45" i="2"/>
  <c r="AI45" i="2"/>
  <c r="AA45" i="2"/>
  <c r="CY13" i="1" l="1"/>
  <c r="CY17" i="1"/>
  <c r="CY28" i="1"/>
  <c r="CY36" i="1"/>
  <c r="CY40" i="1"/>
  <c r="CY43" i="1"/>
  <c r="CX27" i="4"/>
  <c r="CX29" i="4"/>
  <c r="CX30" i="4"/>
  <c r="CX31" i="4"/>
  <c r="CX32" i="4"/>
  <c r="CX34" i="4"/>
  <c r="CX39" i="4"/>
  <c r="CX41" i="4"/>
  <c r="CX42" i="4"/>
  <c r="CX43" i="4"/>
  <c r="CX44" i="4"/>
  <c r="CX45" i="4"/>
  <c r="CX46" i="4"/>
  <c r="CY41" i="1" l="1"/>
  <c r="CY18" i="1"/>
  <c r="CX13" i="1"/>
  <c r="CX17" i="1"/>
  <c r="CX28" i="1"/>
  <c r="CX36" i="1"/>
  <c r="CX40" i="1"/>
  <c r="CX43" i="1"/>
  <c r="CW45" i="4"/>
  <c r="CX41" i="1" l="1"/>
  <c r="CX18" i="1"/>
  <c r="AI27" i="5"/>
  <c r="AI29" i="5"/>
  <c r="AI30" i="5"/>
  <c r="AI31" i="5"/>
  <c r="AI32" i="5"/>
  <c r="AI34" i="5"/>
  <c r="AI39" i="5"/>
  <c r="AI41" i="5"/>
  <c r="AI42" i="5"/>
  <c r="AI43" i="5"/>
  <c r="AI44" i="5"/>
  <c r="AI45" i="5"/>
  <c r="AI46" i="5"/>
  <c r="CW27" i="4" l="1"/>
  <c r="CW29" i="4"/>
  <c r="CW30" i="4"/>
  <c r="CW31" i="4"/>
  <c r="CW32" i="4"/>
  <c r="CW34" i="4"/>
  <c r="CW39" i="4"/>
  <c r="CW41" i="4"/>
  <c r="CW42" i="4"/>
  <c r="CW43" i="4"/>
  <c r="CW44" i="4"/>
  <c r="CW46" i="4"/>
  <c r="AI13" i="2" l="1"/>
  <c r="AI17" i="2"/>
  <c r="AI28" i="2"/>
  <c r="AI36" i="2"/>
  <c r="AI40" i="2"/>
  <c r="AI43" i="2"/>
  <c r="CW36" i="1"/>
  <c r="CW17" i="1"/>
  <c r="CW13" i="1"/>
  <c r="CW28" i="1"/>
  <c r="CW40" i="1"/>
  <c r="CW43" i="1"/>
  <c r="CV27" i="4"/>
  <c r="CV29" i="4"/>
  <c r="CV30" i="4"/>
  <c r="CV31" i="4"/>
  <c r="CV32" i="4"/>
  <c r="CV34" i="4"/>
  <c r="CV39" i="4"/>
  <c r="CV41" i="4"/>
  <c r="CV42" i="4"/>
  <c r="CV43" i="4"/>
  <c r="CV44" i="4"/>
  <c r="CV45" i="4"/>
  <c r="CV46" i="4"/>
  <c r="AI41" i="2" l="1"/>
  <c r="AI18" i="2"/>
  <c r="CW41" i="1"/>
  <c r="CW18" i="1"/>
  <c r="CV13" i="1"/>
  <c r="CV17" i="1"/>
  <c r="CV28" i="1"/>
  <c r="CV36" i="1"/>
  <c r="CV40" i="1"/>
  <c r="CV43" i="1"/>
  <c r="CV18" i="1" l="1"/>
  <c r="CV41" i="1"/>
  <c r="CU27" i="4" l="1"/>
  <c r="CU29" i="4"/>
  <c r="CU30" i="4"/>
  <c r="CU31" i="4"/>
  <c r="CU32" i="4"/>
  <c r="CU34" i="4"/>
  <c r="CU39" i="4"/>
  <c r="CU41" i="4"/>
  <c r="CU42" i="4"/>
  <c r="CU43" i="4"/>
  <c r="CU44" i="4"/>
  <c r="CU45" i="4"/>
  <c r="CU46" i="4"/>
  <c r="CU13" i="1" l="1"/>
  <c r="CU17" i="1"/>
  <c r="CU28" i="1"/>
  <c r="CU36" i="1"/>
  <c r="CU40" i="1"/>
  <c r="CU43" i="1"/>
  <c r="CU41" i="1" l="1"/>
  <c r="CU18" i="1"/>
  <c r="J44" i="6" l="1"/>
  <c r="J39" i="6"/>
  <c r="J46" i="6"/>
  <c r="J45" i="6"/>
  <c r="J43" i="6"/>
  <c r="J42" i="6"/>
  <c r="J41" i="6"/>
  <c r="J34" i="6"/>
  <c r="J32" i="6"/>
  <c r="J31" i="6"/>
  <c r="J30" i="6"/>
  <c r="J29" i="6"/>
  <c r="J27" i="6"/>
  <c r="AH32" i="5"/>
  <c r="AH46" i="5"/>
  <c r="AH45" i="5"/>
  <c r="AH44" i="5"/>
  <c r="AH43" i="5"/>
  <c r="AH42" i="5"/>
  <c r="AH41" i="5"/>
  <c r="AH39" i="5"/>
  <c r="AH34" i="5"/>
  <c r="AH31" i="5"/>
  <c r="AH30" i="5"/>
  <c r="AH29" i="5"/>
  <c r="AH27" i="5"/>
  <c r="CT46" i="4" l="1"/>
  <c r="CT45" i="4"/>
  <c r="CT44" i="4"/>
  <c r="CT43" i="4"/>
  <c r="CT42" i="4"/>
  <c r="CT41" i="4"/>
  <c r="CT39" i="4"/>
  <c r="CT34" i="4"/>
  <c r="CT32" i="4"/>
  <c r="CT31" i="4"/>
  <c r="CT30" i="4"/>
  <c r="CT29" i="4"/>
  <c r="CT27" i="4"/>
  <c r="J13" i="3"/>
  <c r="J17" i="3"/>
  <c r="J23" i="3"/>
  <c r="J31" i="3"/>
  <c r="J35" i="3"/>
  <c r="J36" i="3" l="1"/>
  <c r="J18" i="3"/>
  <c r="AH13" i="2" l="1"/>
  <c r="AH17" i="2"/>
  <c r="AH28" i="2"/>
  <c r="AH36" i="2"/>
  <c r="AH40" i="2"/>
  <c r="AH43" i="2"/>
  <c r="AH41" i="2" l="1"/>
  <c r="AH18" i="2"/>
  <c r="CT13" i="1"/>
  <c r="CT17" i="1"/>
  <c r="CT28" i="1"/>
  <c r="CT36" i="1"/>
  <c r="CT40" i="1"/>
  <c r="CT43" i="1"/>
  <c r="CS27" i="4"/>
  <c r="CS29" i="4"/>
  <c r="CS30" i="4"/>
  <c r="CS31" i="4"/>
  <c r="CS32" i="4"/>
  <c r="CS34" i="4"/>
  <c r="CS39" i="4"/>
  <c r="CS41" i="4"/>
  <c r="CS42" i="4"/>
  <c r="CS43" i="4"/>
  <c r="CS44" i="4"/>
  <c r="CS45" i="4"/>
  <c r="CS46" i="4"/>
  <c r="CS36" i="1"/>
  <c r="CS17" i="1"/>
  <c r="CS13" i="1"/>
  <c r="CS28" i="1"/>
  <c r="CS40" i="1"/>
  <c r="CS43" i="1"/>
  <c r="CR27" i="4"/>
  <c r="CR29" i="4"/>
  <c r="CR30" i="4"/>
  <c r="CR31" i="4"/>
  <c r="CR32" i="4"/>
  <c r="CR34" i="4"/>
  <c r="CR39" i="4"/>
  <c r="CR41" i="4"/>
  <c r="CR42" i="4"/>
  <c r="CR43" i="4"/>
  <c r="CR44" i="4"/>
  <c r="CR45" i="4"/>
  <c r="CR46" i="4"/>
  <c r="CT41" i="1" l="1"/>
  <c r="CT18" i="1"/>
  <c r="CS41" i="1"/>
  <c r="CS18" i="1"/>
  <c r="CR13" i="1"/>
  <c r="CR17" i="1"/>
  <c r="CR28" i="1"/>
  <c r="CR36" i="1"/>
  <c r="CR40" i="1"/>
  <c r="CR43" i="1"/>
  <c r="CQ36"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8" i="2"/>
  <c r="AG36" i="2"/>
  <c r="AG40" i="2"/>
  <c r="AG43" i="2"/>
  <c r="CQ13" i="1"/>
  <c r="CQ17" i="1"/>
  <c r="CQ28" i="1"/>
  <c r="CQ40" i="1"/>
  <c r="CQ43" i="1"/>
  <c r="CP29" i="4"/>
  <c r="CP30" i="4"/>
  <c r="CP31" i="4"/>
  <c r="CP32" i="4"/>
  <c r="CP34" i="4"/>
  <c r="CP39" i="4"/>
  <c r="CP41" i="4"/>
  <c r="CP42" i="4"/>
  <c r="CP43" i="4"/>
  <c r="CP44" i="4"/>
  <c r="CP45" i="4"/>
  <c r="CP46" i="4"/>
  <c r="CP27" i="4"/>
  <c r="CR41" i="1" l="1"/>
  <c r="CR18" i="1"/>
  <c r="AG41" i="2"/>
  <c r="AG18" i="2"/>
  <c r="CQ41" i="1"/>
  <c r="CQ18" i="1"/>
  <c r="CP43" i="1"/>
  <c r="CP40" i="1"/>
  <c r="CP36" i="1"/>
  <c r="CP17" i="1"/>
  <c r="CP13" i="1"/>
  <c r="CP28" i="1"/>
  <c r="CO27" i="4"/>
  <c r="CO29" i="4"/>
  <c r="CO30" i="4"/>
  <c r="CO31" i="4"/>
  <c r="CO32" i="4"/>
  <c r="CO34" i="4"/>
  <c r="CO39" i="4"/>
  <c r="CO41" i="4"/>
  <c r="CO42" i="4"/>
  <c r="CO43" i="4"/>
  <c r="CO44" i="4"/>
  <c r="CO45" i="4"/>
  <c r="CO46" i="4"/>
  <c r="CO36" i="1"/>
  <c r="CP41" i="1" l="1"/>
  <c r="CP18" i="1"/>
  <c r="CO13" i="1"/>
  <c r="CO17" i="1"/>
  <c r="CO28" i="1"/>
  <c r="CO40" i="1"/>
  <c r="CO41" i="1" s="1"/>
  <c r="CO43"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8" i="2"/>
  <c r="AF36" i="2"/>
  <c r="AF40" i="2"/>
  <c r="AF43" i="2"/>
  <c r="AF41" i="2" l="1"/>
  <c r="AF18" i="2"/>
  <c r="CN13" i="1" l="1"/>
  <c r="CN17" i="1"/>
  <c r="CN28" i="1"/>
  <c r="CN36" i="1"/>
  <c r="CN40" i="1"/>
  <c r="CN43" i="1"/>
  <c r="CM46" i="4"/>
  <c r="CM45" i="4"/>
  <c r="CM44" i="4"/>
  <c r="CM43" i="4"/>
  <c r="CM42" i="4"/>
  <c r="CM41" i="4"/>
  <c r="CM39" i="4"/>
  <c r="CM34" i="4"/>
  <c r="CM32" i="4"/>
  <c r="CM31" i="4"/>
  <c r="CM30" i="4"/>
  <c r="CM29" i="4"/>
  <c r="CM27" i="4"/>
  <c r="CN41" i="1" l="1"/>
  <c r="CN18" i="1"/>
  <c r="CM13" i="1"/>
  <c r="CM17" i="1"/>
  <c r="CM28" i="1"/>
  <c r="CM36" i="1"/>
  <c r="CM40" i="1"/>
  <c r="CM43" i="1"/>
  <c r="CL27" i="4"/>
  <c r="CL29" i="4"/>
  <c r="CL30" i="4"/>
  <c r="CL31" i="4"/>
  <c r="CL32" i="4"/>
  <c r="CL34" i="4"/>
  <c r="CL39" i="4"/>
  <c r="CL41" i="4"/>
  <c r="CL42" i="4"/>
  <c r="CL43" i="4"/>
  <c r="CL44" i="4"/>
  <c r="CL45" i="4"/>
  <c r="CL46" i="4"/>
  <c r="CM41" i="1" l="1"/>
  <c r="CM18" i="1"/>
  <c r="CL13" i="1"/>
  <c r="CL17" i="1"/>
  <c r="CL28" i="1"/>
  <c r="CL36" i="1"/>
  <c r="CL40" i="1"/>
  <c r="CL43" i="1"/>
  <c r="AE27" i="5"/>
  <c r="AE29" i="5"/>
  <c r="AE30" i="5"/>
  <c r="AE31" i="5"/>
  <c r="AE32" i="5"/>
  <c r="AE34" i="5"/>
  <c r="AE39" i="5"/>
  <c r="AE41" i="5"/>
  <c r="AE42" i="5"/>
  <c r="AE43" i="5"/>
  <c r="AE44" i="5"/>
  <c r="AE45" i="5"/>
  <c r="AE46" i="5"/>
  <c r="CL41" i="1" l="1"/>
  <c r="CL18" i="1"/>
  <c r="CK27" i="4"/>
  <c r="CK29" i="4"/>
  <c r="CK30" i="4"/>
  <c r="CK31" i="4"/>
  <c r="CK32" i="4"/>
  <c r="CK34" i="4"/>
  <c r="CK39" i="4"/>
  <c r="CK41" i="4"/>
  <c r="CK42" i="4"/>
  <c r="CK43" i="4"/>
  <c r="CK44" i="4"/>
  <c r="CK45" i="4"/>
  <c r="CK46" i="4"/>
  <c r="AE13" i="2"/>
  <c r="AE17" i="2"/>
  <c r="AE28" i="2"/>
  <c r="AE36" i="2"/>
  <c r="AE40" i="2"/>
  <c r="AE43" i="2"/>
  <c r="CK13" i="1"/>
  <c r="CK17" i="1"/>
  <c r="CK28" i="1"/>
  <c r="CK36" i="1"/>
  <c r="CK40" i="1"/>
  <c r="CK43" i="1"/>
  <c r="CJ27" i="4"/>
  <c r="CJ29" i="4"/>
  <c r="CJ30" i="4"/>
  <c r="CJ31" i="4"/>
  <c r="CJ32" i="4"/>
  <c r="CJ34" i="4"/>
  <c r="CJ39" i="4"/>
  <c r="CJ41" i="4"/>
  <c r="CJ42" i="4"/>
  <c r="CJ43" i="4"/>
  <c r="CJ44" i="4"/>
  <c r="CJ45" i="4"/>
  <c r="CJ46" i="4"/>
  <c r="AE41" i="2" l="1"/>
  <c r="AE18" i="2"/>
  <c r="CK41" i="1"/>
  <c r="CK18" i="1"/>
  <c r="CJ13" i="1"/>
  <c r="CJ17" i="1"/>
  <c r="CJ28" i="1"/>
  <c r="CJ36" i="1"/>
  <c r="CJ40" i="1"/>
  <c r="CJ43" i="1"/>
  <c r="CI39" i="4"/>
  <c r="CI34" i="4"/>
  <c r="CI31" i="4"/>
  <c r="CI30" i="4"/>
  <c r="CI29" i="4"/>
  <c r="CI27" i="4"/>
  <c r="CI32" i="4"/>
  <c r="CI41" i="4"/>
  <c r="CI42" i="4"/>
  <c r="CI43" i="4"/>
  <c r="CI44" i="4"/>
  <c r="CI45" i="4"/>
  <c r="CI46" i="4"/>
  <c r="CJ41" i="1" l="1"/>
  <c r="CJ18" i="1"/>
  <c r="CI13" i="1"/>
  <c r="CI17" i="1"/>
  <c r="CI28" i="1"/>
  <c r="CI36" i="1"/>
  <c r="CI40" i="1"/>
  <c r="CI43" i="1"/>
  <c r="CH17" i="1"/>
  <c r="CH13" i="1"/>
  <c r="CI18" i="1" l="1"/>
  <c r="CI41"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8" i="2"/>
  <c r="AD36" i="2"/>
  <c r="AD40" i="2"/>
  <c r="AD43" i="2"/>
  <c r="AD41" i="2" l="1"/>
  <c r="AD18" i="2"/>
  <c r="CH28" i="1"/>
  <c r="CH36" i="1"/>
  <c r="CH40" i="1"/>
  <c r="CH43" i="1"/>
  <c r="CH41" i="1" l="1"/>
  <c r="CG27" i="4" l="1"/>
  <c r="CG29" i="4"/>
  <c r="CG30" i="4"/>
  <c r="CG31" i="4"/>
  <c r="CG32" i="4"/>
  <c r="CG34" i="4"/>
  <c r="CG39" i="4"/>
  <c r="CG41" i="4"/>
  <c r="CG42" i="4"/>
  <c r="CG43" i="4"/>
  <c r="CG44" i="4"/>
  <c r="CG45" i="4"/>
  <c r="CG46" i="4"/>
  <c r="CG13" i="1" l="1"/>
  <c r="CG17" i="1"/>
  <c r="CG28" i="1"/>
  <c r="CG36" i="1"/>
  <c r="CG40" i="1"/>
  <c r="CG43" i="1"/>
  <c r="CF42" i="4"/>
  <c r="CG41" i="1" l="1"/>
  <c r="CG18" i="1"/>
  <c r="CF27" i="4"/>
  <c r="CF29" i="4"/>
  <c r="CF30" i="4"/>
  <c r="CF31" i="4"/>
  <c r="CF32" i="4"/>
  <c r="CF34" i="4"/>
  <c r="CF39" i="4"/>
  <c r="CF41" i="4"/>
  <c r="CF43" i="4"/>
  <c r="CF44" i="4"/>
  <c r="CF45" i="4"/>
  <c r="CF46" i="4"/>
  <c r="CF13" i="1" l="1"/>
  <c r="CF17" i="1"/>
  <c r="CF28" i="1"/>
  <c r="CF36" i="1"/>
  <c r="CF40" i="1"/>
  <c r="CF43" i="1"/>
  <c r="AC27" i="5"/>
  <c r="AC29" i="5"/>
  <c r="AC30" i="5"/>
  <c r="AC31" i="5"/>
  <c r="AC32" i="5"/>
  <c r="AC34" i="5"/>
  <c r="AC39" i="5"/>
  <c r="AC41" i="5"/>
  <c r="AC42" i="5"/>
  <c r="AC43" i="5"/>
  <c r="AC44" i="5"/>
  <c r="AC45" i="5"/>
  <c r="AC46" i="5"/>
  <c r="CF41" i="1" l="1"/>
  <c r="CF18" i="1"/>
  <c r="CE27" i="4"/>
  <c r="CE29" i="4"/>
  <c r="CE30" i="4"/>
  <c r="CE31" i="4"/>
  <c r="CE32" i="4"/>
  <c r="CE34" i="4"/>
  <c r="CE39" i="4"/>
  <c r="CE41" i="4"/>
  <c r="CE42" i="4"/>
  <c r="CE43" i="4"/>
  <c r="CE44" i="4"/>
  <c r="CE45" i="4"/>
  <c r="CE46" i="4"/>
  <c r="AC13" i="2"/>
  <c r="AC17" i="2"/>
  <c r="AC28" i="2"/>
  <c r="AC36" i="2"/>
  <c r="AC40" i="2"/>
  <c r="AC43" i="2"/>
  <c r="AC41" i="2" l="1"/>
  <c r="AC18" i="2"/>
  <c r="CE13" i="1" l="1"/>
  <c r="CE17" i="1"/>
  <c r="CE28" i="1"/>
  <c r="CE36" i="1"/>
  <c r="CE40" i="1"/>
  <c r="CE43" i="1"/>
  <c r="CD27" i="4"/>
  <c r="CD29" i="4"/>
  <c r="CD30" i="4"/>
  <c r="CD31" i="4"/>
  <c r="CD32" i="4"/>
  <c r="CD34" i="4"/>
  <c r="CD39" i="4"/>
  <c r="CD41" i="4"/>
  <c r="CD42" i="4"/>
  <c r="CD43" i="4"/>
  <c r="CD44" i="4"/>
  <c r="CD45" i="4"/>
  <c r="CD46" i="4"/>
  <c r="CE41" i="1" l="1"/>
  <c r="CE18" i="1"/>
  <c r="CD13" i="1"/>
  <c r="CD17" i="1"/>
  <c r="CD28" i="1"/>
  <c r="CD36" i="1"/>
  <c r="CD40" i="1"/>
  <c r="CD43" i="1"/>
  <c r="CC40" i="1"/>
  <c r="CD41" i="1" l="1"/>
  <c r="CD18" i="1"/>
  <c r="CC27" i="4"/>
  <c r="CC29" i="4"/>
  <c r="CC30" i="4"/>
  <c r="CC31" i="4"/>
  <c r="CC32" i="4"/>
  <c r="CC34" i="4"/>
  <c r="CC39" i="4"/>
  <c r="CC41" i="4"/>
  <c r="CC42" i="4"/>
  <c r="CC43" i="4"/>
  <c r="CC44" i="4"/>
  <c r="CC45" i="4"/>
  <c r="CC46" i="4"/>
  <c r="CC13" i="1"/>
  <c r="CC17" i="1"/>
  <c r="CC28" i="1"/>
  <c r="CC36" i="1"/>
  <c r="CC43" i="1"/>
  <c r="AB44" i="5"/>
  <c r="AB43" i="5"/>
  <c r="AB27" i="5"/>
  <c r="AB29" i="5"/>
  <c r="AB30" i="5"/>
  <c r="AB31" i="5"/>
  <c r="AB32" i="5"/>
  <c r="AB34" i="5"/>
  <c r="AB39" i="5"/>
  <c r="AB41" i="5"/>
  <c r="AB42" i="5"/>
  <c r="AB45" i="5"/>
  <c r="AB46" i="5"/>
  <c r="CC41" i="1" l="1"/>
  <c r="CC18" i="1"/>
  <c r="CB27" i="4"/>
  <c r="CB29" i="4"/>
  <c r="CB30" i="4"/>
  <c r="CB31" i="4"/>
  <c r="CB32" i="4"/>
  <c r="CB34" i="4"/>
  <c r="CB39" i="4"/>
  <c r="CB41" i="4"/>
  <c r="CB42" i="4"/>
  <c r="CB43" i="4"/>
  <c r="CB44" i="4"/>
  <c r="CB45" i="4"/>
  <c r="CB46" i="4"/>
  <c r="AB13" i="2" l="1"/>
  <c r="AB17" i="2"/>
  <c r="AB28" i="2"/>
  <c r="AB36" i="2"/>
  <c r="AB40" i="2"/>
  <c r="AB43" i="2"/>
  <c r="AB41" i="2" l="1"/>
  <c r="AB18" i="2"/>
  <c r="CB13" i="1" l="1"/>
  <c r="CB17" i="1"/>
  <c r="CB28" i="1"/>
  <c r="CB36" i="1"/>
  <c r="CB40" i="1"/>
  <c r="CB43" i="1"/>
  <c r="CA27" i="4"/>
  <c r="CA29" i="4"/>
  <c r="CA30" i="4"/>
  <c r="CA31" i="4"/>
  <c r="CA32" i="4"/>
  <c r="CA34" i="4"/>
  <c r="CA39" i="4"/>
  <c r="CA41" i="4"/>
  <c r="CA42" i="4"/>
  <c r="CA43" i="4"/>
  <c r="CA44" i="4"/>
  <c r="CA45" i="4"/>
  <c r="CA46" i="4"/>
  <c r="CA13" i="1"/>
  <c r="CA17" i="1"/>
  <c r="CA28" i="1"/>
  <c r="CA36" i="1"/>
  <c r="CA40" i="1"/>
  <c r="CA43" i="1"/>
  <c r="BZ27" i="4"/>
  <c r="BZ29" i="4"/>
  <c r="BZ30" i="4"/>
  <c r="BZ31" i="4"/>
  <c r="BZ32" i="4"/>
  <c r="BZ34" i="4"/>
  <c r="BZ39" i="4"/>
  <c r="BZ41" i="4"/>
  <c r="BZ42" i="4"/>
  <c r="BZ43" i="4"/>
  <c r="BZ44" i="4"/>
  <c r="BZ45" i="4"/>
  <c r="BZ46" i="4"/>
  <c r="CB41" i="1" l="1"/>
  <c r="CB18" i="1"/>
  <c r="CA18" i="1"/>
  <c r="CA41" i="1"/>
  <c r="BZ13" i="1"/>
  <c r="BZ17" i="1"/>
  <c r="BZ28" i="1"/>
  <c r="BZ36" i="1"/>
  <c r="BZ40" i="1"/>
  <c r="BZ43" i="1"/>
  <c r="BZ41"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8" i="2"/>
  <c r="AA36" i="2"/>
  <c r="AA40" i="2"/>
  <c r="AA43" i="2"/>
  <c r="AA41" i="2" l="1"/>
  <c r="AA18" i="2"/>
  <c r="BY13" i="1" l="1"/>
  <c r="BY17" i="1"/>
  <c r="BY28" i="1"/>
  <c r="BY36" i="1"/>
  <c r="BY40" i="1"/>
  <c r="BY43" i="1"/>
  <c r="BY41" i="1" l="1"/>
  <c r="BY18" i="1"/>
  <c r="BX27" i="4"/>
  <c r="BX29" i="4"/>
  <c r="BX30" i="4"/>
  <c r="BX31" i="4"/>
  <c r="BX32" i="4"/>
  <c r="BX34" i="4"/>
  <c r="BX39" i="4"/>
  <c r="BX41" i="4"/>
  <c r="BX42" i="4"/>
  <c r="BX43" i="4"/>
  <c r="BX44" i="4"/>
  <c r="BX45" i="4"/>
  <c r="BX46" i="4"/>
  <c r="BX13" i="1" l="1"/>
  <c r="BX17" i="1"/>
  <c r="BX28" i="1"/>
  <c r="BX36" i="1"/>
  <c r="BX40" i="1"/>
  <c r="BX43"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41" i="1" l="1"/>
  <c r="BX18" i="1"/>
  <c r="BW27" i="4" l="1"/>
  <c r="BW41" i="4"/>
  <c r="BW42" i="4"/>
  <c r="BW43" i="4"/>
  <c r="BW44" i="4"/>
  <c r="BW45" i="4"/>
  <c r="BW46" i="4"/>
  <c r="BW13" i="1" l="1"/>
  <c r="BW17" i="1"/>
  <c r="BW28" i="1"/>
  <c r="BW36" i="1"/>
  <c r="BW40" i="1"/>
  <c r="BW43" i="1"/>
  <c r="H27" i="6"/>
  <c r="G27" i="6"/>
  <c r="F27" i="6"/>
  <c r="E27" i="6"/>
  <c r="D27" i="6"/>
  <c r="C27" i="6"/>
  <c r="BW41"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3" i="2"/>
  <c r="Z17" i="2"/>
  <c r="Z28" i="2"/>
  <c r="Z36" i="2"/>
  <c r="Z40" i="2"/>
  <c r="BV13" i="1"/>
  <c r="BV17" i="1"/>
  <c r="BV28" i="1"/>
  <c r="BV36" i="1"/>
  <c r="BV40" i="1"/>
  <c r="BV43" i="1"/>
  <c r="BU27" i="4"/>
  <c r="BU41" i="4"/>
  <c r="BU42" i="4"/>
  <c r="BU43" i="4"/>
  <c r="BU44" i="4"/>
  <c r="BU45" i="4"/>
  <c r="BU46" i="4"/>
  <c r="Z41" i="2" l="1"/>
  <c r="Z13" i="2"/>
  <c r="Z18" i="2" s="1"/>
  <c r="BV41" i="1"/>
  <c r="BV18" i="1"/>
  <c r="BU13" i="1"/>
  <c r="BU17" i="1"/>
  <c r="BU28" i="1"/>
  <c r="BU36" i="1"/>
  <c r="BU40" i="1"/>
  <c r="BU43" i="1"/>
  <c r="BT27" i="4"/>
  <c r="BT41" i="4"/>
  <c r="BT42" i="4"/>
  <c r="BT43" i="4"/>
  <c r="BT44" i="4"/>
  <c r="BT45" i="4"/>
  <c r="BT46" i="4"/>
  <c r="BU41" i="1" l="1"/>
  <c r="BU18" i="1"/>
  <c r="BT13" i="1"/>
  <c r="BT17" i="1"/>
  <c r="BT28" i="1"/>
  <c r="BT36" i="1"/>
  <c r="BT40" i="1"/>
  <c r="BT43" i="1"/>
  <c r="Y27" i="5"/>
  <c r="Y41" i="5"/>
  <c r="Y42" i="5"/>
  <c r="Y43" i="5"/>
  <c r="Y44" i="5"/>
  <c r="Y45" i="5"/>
  <c r="Y46" i="5"/>
  <c r="BT41" i="1" l="1"/>
  <c r="BT18" i="1"/>
  <c r="BS27" i="4"/>
  <c r="BS41" i="4"/>
  <c r="BS42" i="4"/>
  <c r="BS43" i="4"/>
  <c r="BS44" i="4"/>
  <c r="BS45" i="4"/>
  <c r="BS46" i="4"/>
  <c r="Y13" i="2" l="1"/>
  <c r="Y17" i="2"/>
  <c r="Y28" i="2"/>
  <c r="Y36" i="2"/>
  <c r="Y40" i="2"/>
  <c r="Y43" i="2"/>
  <c r="BS13" i="1"/>
  <c r="BS17" i="1"/>
  <c r="BS28" i="1"/>
  <c r="BS36" i="1"/>
  <c r="BS40" i="1"/>
  <c r="BS43" i="1"/>
  <c r="Y41" i="2" l="1"/>
  <c r="Y18" i="2"/>
  <c r="BS41" i="1"/>
  <c r="BS18" i="1"/>
  <c r="BR46" i="4" l="1"/>
  <c r="BR45" i="4"/>
  <c r="BR44" i="4"/>
  <c r="BR43" i="4"/>
  <c r="BR42" i="4"/>
  <c r="BR41" i="4"/>
  <c r="BR27" i="4"/>
  <c r="BR43" i="1"/>
  <c r="BR40" i="1"/>
  <c r="BR36" i="1"/>
  <c r="BR28" i="1"/>
  <c r="BR17" i="1"/>
  <c r="BR13" i="1"/>
  <c r="BQ43" i="1"/>
  <c r="BR41" i="1" l="1"/>
  <c r="BR18" i="1"/>
  <c r="BQ27" i="4"/>
  <c r="BQ41" i="4"/>
  <c r="BQ42" i="4"/>
  <c r="BQ43" i="4"/>
  <c r="BQ44" i="4"/>
  <c r="BQ45" i="4"/>
  <c r="BQ46" i="4"/>
  <c r="BQ13" i="1"/>
  <c r="BQ17" i="1"/>
  <c r="BQ28" i="1"/>
  <c r="BQ36" i="1"/>
  <c r="BQ40" i="1"/>
  <c r="BQ41" i="1" l="1"/>
  <c r="BQ18" i="1"/>
  <c r="BP43" i="1"/>
  <c r="X27" i="5" l="1"/>
  <c r="X46" i="5"/>
  <c r="X45" i="5"/>
  <c r="X44" i="5"/>
  <c r="X43" i="5"/>
  <c r="X42" i="5"/>
  <c r="X41" i="5"/>
  <c r="BP46" i="4" l="1"/>
  <c r="BP45" i="4"/>
  <c r="BP44" i="4"/>
  <c r="BP43" i="4"/>
  <c r="BP42" i="4"/>
  <c r="BP41" i="4"/>
  <c r="BP27" i="4"/>
  <c r="X28" i="2"/>
  <c r="X43" i="2"/>
  <c r="X40" i="2"/>
  <c r="X36" i="2"/>
  <c r="X17" i="2"/>
  <c r="X13" i="2"/>
  <c r="BP40" i="1"/>
  <c r="BP36" i="1"/>
  <c r="BP28" i="1"/>
  <c r="BP17" i="1"/>
  <c r="BP13" i="1"/>
  <c r="AZ28" i="1"/>
  <c r="BA28" i="1"/>
  <c r="BB28" i="1"/>
  <c r="BC28" i="1"/>
  <c r="BD28" i="1"/>
  <c r="BE28" i="1"/>
  <c r="BF28" i="1"/>
  <c r="BG28" i="1"/>
  <c r="BH28" i="1"/>
  <c r="BI28" i="1"/>
  <c r="BJ28" i="1"/>
  <c r="BK28" i="1"/>
  <c r="BL28" i="1"/>
  <c r="BM28" i="1"/>
  <c r="BN28" i="1"/>
  <c r="BO28" i="1"/>
  <c r="BD27" i="4"/>
  <c r="BE27" i="4"/>
  <c r="BF27" i="4"/>
  <c r="BG27" i="4"/>
  <c r="BH27" i="4"/>
  <c r="BI27" i="4"/>
  <c r="BJ27" i="4"/>
  <c r="BK27" i="4"/>
  <c r="BL27" i="4"/>
  <c r="BM27" i="4"/>
  <c r="BN27" i="4"/>
  <c r="BO27" i="4"/>
  <c r="BO41" i="4"/>
  <c r="BO42" i="4"/>
  <c r="BO43" i="4"/>
  <c r="BO44" i="4"/>
  <c r="BO45" i="4"/>
  <c r="BO46" i="4"/>
  <c r="BO13" i="1"/>
  <c r="BO17" i="1"/>
  <c r="BO36" i="1"/>
  <c r="BO40" i="1"/>
  <c r="BO43" i="1"/>
  <c r="BN46" i="4"/>
  <c r="BN45" i="4"/>
  <c r="BN44" i="4"/>
  <c r="BN43" i="4"/>
  <c r="BN42" i="4"/>
  <c r="BN41" i="4"/>
  <c r="BN43" i="1"/>
  <c r="BN40" i="1"/>
  <c r="BN17" i="1"/>
  <c r="BN13" i="1"/>
  <c r="BP18" i="1" l="1"/>
  <c r="X41" i="2"/>
  <c r="X18" i="2"/>
  <c r="BP41" i="1"/>
  <c r="BO41" i="1"/>
  <c r="BO18" i="1"/>
  <c r="BN36" i="1"/>
  <c r="BN18" i="1"/>
  <c r="W43" i="2"/>
  <c r="BM43" i="1"/>
  <c r="BM17" i="1"/>
  <c r="BM13" i="1"/>
  <c r="BN41" i="1" l="1"/>
  <c r="W24" i="5"/>
  <c r="W23" i="5"/>
  <c r="W22" i="5"/>
  <c r="W21" i="5"/>
  <c r="W20" i="5"/>
  <c r="W19" i="5"/>
  <c r="W46" i="5" l="1"/>
  <c r="W45" i="5"/>
  <c r="W44" i="5"/>
  <c r="W43" i="5"/>
  <c r="W42" i="5"/>
  <c r="W41" i="5"/>
  <c r="BM46" i="4" l="1"/>
  <c r="BM45" i="4"/>
  <c r="BM44" i="4"/>
  <c r="BM43" i="4"/>
  <c r="BM42" i="4"/>
  <c r="BM41" i="4"/>
  <c r="W40" i="2"/>
  <c r="W36" i="2"/>
  <c r="W17" i="2"/>
  <c r="W13" i="2"/>
  <c r="BM40" i="1"/>
  <c r="BM36" i="1"/>
  <c r="BM18" i="1"/>
  <c r="BL46" i="4"/>
  <c r="BL45" i="4"/>
  <c r="BL44" i="4"/>
  <c r="BL43" i="4"/>
  <c r="BL42" i="4"/>
  <c r="BL41" i="4"/>
  <c r="BL43" i="1"/>
  <c r="BL40" i="1"/>
  <c r="BL36" i="1"/>
  <c r="BL17" i="1"/>
  <c r="BL13" i="1"/>
  <c r="W41" i="2" l="1"/>
  <c r="W18" i="2"/>
  <c r="BM41" i="1"/>
  <c r="BL18" i="1"/>
  <c r="BL41" i="1"/>
  <c r="BK43" i="1"/>
  <c r="BK46" i="4" l="1"/>
  <c r="BK45" i="4"/>
  <c r="BK44" i="4"/>
  <c r="BK43" i="4"/>
  <c r="BK42" i="4"/>
  <c r="BK41" i="4"/>
  <c r="BK40" i="1"/>
  <c r="BK36" i="1"/>
  <c r="BK17" i="1"/>
  <c r="BK13" i="1"/>
  <c r="BK18" i="1" l="1"/>
  <c r="BK41" i="1"/>
  <c r="G17" i="3"/>
  <c r="G13" i="3"/>
  <c r="G18" i="3" s="1"/>
  <c r="BJ43" i="1" l="1"/>
  <c r="V40" i="2" l="1"/>
  <c r="V36" i="2"/>
  <c r="V17" i="2"/>
  <c r="V13" i="2"/>
  <c r="BJ40" i="1"/>
  <c r="BJ36" i="1"/>
  <c r="G35" i="3"/>
  <c r="G31" i="3"/>
  <c r="G46" i="6"/>
  <c r="G45" i="6"/>
  <c r="G44" i="6"/>
  <c r="G43" i="6"/>
  <c r="G42" i="6"/>
  <c r="G41" i="6"/>
  <c r="G34" i="6"/>
  <c r="G32" i="6"/>
  <c r="G30" i="6"/>
  <c r="G29" i="6"/>
  <c r="BJ46" i="4"/>
  <c r="BJ45" i="4"/>
  <c r="BJ44" i="4"/>
  <c r="BJ43" i="4"/>
  <c r="BJ42" i="4"/>
  <c r="BJ41" i="4"/>
  <c r="V46" i="5"/>
  <c r="V45" i="5"/>
  <c r="V44" i="5"/>
  <c r="V43" i="5"/>
  <c r="V42" i="5"/>
  <c r="V41" i="5"/>
  <c r="BI43" i="1"/>
  <c r="G36" i="3" l="1"/>
  <c r="V18" i="2"/>
  <c r="V41" i="2"/>
  <c r="BJ17" i="1"/>
  <c r="BJ13" i="1"/>
  <c r="BJ41" i="1"/>
  <c r="BI40" i="1"/>
  <c r="BI36" i="1"/>
  <c r="BI17" i="1"/>
  <c r="BI13" i="1"/>
  <c r="BI18" i="1" l="1"/>
  <c r="BI41" i="1"/>
  <c r="BJ18" i="1"/>
  <c r="BI46" i="4"/>
  <c r="BI45" i="4"/>
  <c r="BI44" i="4"/>
  <c r="BI43" i="4"/>
  <c r="BI42" i="4"/>
  <c r="BI41" i="4"/>
  <c r="BH46" i="4" l="1"/>
  <c r="BH45" i="4"/>
  <c r="BH44" i="4"/>
  <c r="BH43" i="4"/>
  <c r="BH42" i="4"/>
  <c r="BH41" i="4"/>
  <c r="BH43" i="1" l="1"/>
  <c r="BH40" i="1"/>
  <c r="BH36" i="1"/>
  <c r="BH17" i="1"/>
  <c r="BH13" i="1"/>
  <c r="BH41" i="1" l="1"/>
  <c r="BH18" i="1"/>
  <c r="U46" i="5"/>
  <c r="U45" i="5"/>
  <c r="U44" i="5"/>
  <c r="U43" i="5"/>
  <c r="U42" i="5"/>
  <c r="U41" i="5"/>
  <c r="BG46" i="4" l="1"/>
  <c r="BG45" i="4"/>
  <c r="BG44" i="4"/>
  <c r="BG43" i="4"/>
  <c r="BG42" i="4"/>
  <c r="BG41" i="4"/>
  <c r="BG43" i="1" l="1"/>
  <c r="F31" i="3" l="1"/>
  <c r="E31" i="3"/>
  <c r="D31" i="3"/>
  <c r="C31" i="3"/>
  <c r="F13" i="3"/>
  <c r="E13" i="3"/>
  <c r="D13" i="3"/>
  <c r="C13" i="3"/>
  <c r="U40" i="2"/>
  <c r="U36" i="2"/>
  <c r="U17" i="2"/>
  <c r="U13" i="2"/>
  <c r="T36" i="2"/>
  <c r="S36" i="2"/>
  <c r="R36" i="2"/>
  <c r="Q36" i="2"/>
  <c r="P36" i="2"/>
  <c r="O36" i="2"/>
  <c r="N36" i="2"/>
  <c r="M36" i="2"/>
  <c r="L36" i="2"/>
  <c r="K36" i="2"/>
  <c r="J36" i="2"/>
  <c r="I36" i="2"/>
  <c r="H36" i="2"/>
  <c r="G36" i="2"/>
  <c r="F36" i="2"/>
  <c r="E36" i="2"/>
  <c r="D36" i="2"/>
  <c r="C36" i="2"/>
  <c r="T13" i="2"/>
  <c r="S13" i="2"/>
  <c r="R13" i="2"/>
  <c r="Q13" i="2"/>
  <c r="P13" i="2"/>
  <c r="O13" i="2"/>
  <c r="N13" i="2"/>
  <c r="M13" i="2"/>
  <c r="L13" i="2"/>
  <c r="K13" i="2"/>
  <c r="J13" i="2"/>
  <c r="I13" i="2"/>
  <c r="H13" i="2"/>
  <c r="G13" i="2"/>
  <c r="F13" i="2"/>
  <c r="E13" i="2"/>
  <c r="D13" i="2"/>
  <c r="C13" i="2"/>
  <c r="BG40" i="1"/>
  <c r="BG36" i="1"/>
  <c r="BG17" i="1"/>
  <c r="BG13"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D36" i="1"/>
  <c r="C36"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41" i="2" l="1"/>
  <c r="U18" i="2"/>
  <c r="BG41" i="1"/>
  <c r="BG18" i="1"/>
  <c r="BF40" i="1"/>
  <c r="BF17" i="1"/>
  <c r="BF41" i="1" l="1"/>
  <c r="BF18" i="1"/>
  <c r="BF43" i="1"/>
  <c r="BF46" i="4" l="1"/>
  <c r="BF45" i="4"/>
  <c r="BF44" i="4"/>
  <c r="BF43" i="4"/>
  <c r="BF42" i="4"/>
  <c r="BF41" i="4"/>
  <c r="BE46" i="4"/>
  <c r="BE45" i="4"/>
  <c r="BE44" i="4"/>
  <c r="BE43" i="4"/>
  <c r="BE42" i="4"/>
  <c r="BE41" i="4"/>
  <c r="BE43" i="1" l="1"/>
  <c r="BE40" i="1"/>
  <c r="BE17" i="1"/>
  <c r="R34" i="5"/>
  <c r="Q34" i="5"/>
  <c r="P34" i="5"/>
  <c r="T46" i="5"/>
  <c r="T45" i="5"/>
  <c r="T44" i="5"/>
  <c r="T43" i="5"/>
  <c r="T42" i="5"/>
  <c r="T41" i="5"/>
  <c r="BE41" i="1" l="1"/>
  <c r="BE18" i="1"/>
  <c r="BD46" i="4"/>
  <c r="BD45" i="4"/>
  <c r="BD44" i="4"/>
  <c r="BD43" i="4"/>
  <c r="BD42" i="4"/>
  <c r="BD41" i="4"/>
  <c r="T40" i="2" l="1"/>
  <c r="T17" i="2"/>
  <c r="BD43" i="1"/>
  <c r="BD40" i="1"/>
  <c r="T41" i="2" l="1"/>
  <c r="BD41" i="1"/>
  <c r="T18" i="2"/>
  <c r="BD17" i="1"/>
  <c r="BD18" i="1" l="1"/>
  <c r="BC46" i="4"/>
  <c r="BC45" i="4"/>
  <c r="BC44" i="4"/>
  <c r="BC43" i="4"/>
  <c r="BC42" i="4"/>
  <c r="BC41" i="4"/>
  <c r="BC27" i="4"/>
  <c r="BC43" i="1" l="1"/>
  <c r="BC40" i="1"/>
  <c r="BC41" i="1" l="1"/>
  <c r="BC17" i="1"/>
  <c r="BC18" i="1" l="1"/>
  <c r="BB46" i="4"/>
  <c r="BB45" i="4"/>
  <c r="BB44" i="4"/>
  <c r="BB43" i="4"/>
  <c r="BB42" i="4"/>
  <c r="BB41" i="4"/>
  <c r="BB27" i="4" l="1"/>
  <c r="BB43" i="1"/>
  <c r="BB40" i="1"/>
  <c r="BB17" i="1"/>
  <c r="BB41" i="1" l="1"/>
  <c r="BB18" i="1"/>
  <c r="S46" i="5"/>
  <c r="S45" i="5"/>
  <c r="S44" i="5"/>
  <c r="S43" i="5"/>
  <c r="S42" i="5"/>
  <c r="S41" i="5"/>
  <c r="BA46" i="4"/>
  <c r="BA45" i="4"/>
  <c r="BA44" i="4"/>
  <c r="BA43" i="4"/>
  <c r="BA42" i="4"/>
  <c r="BA41" i="4"/>
  <c r="BA27" i="4"/>
  <c r="S40" i="2" l="1"/>
  <c r="S17" i="2"/>
  <c r="BA43" i="1"/>
  <c r="BA40" i="1"/>
  <c r="BA17" i="1"/>
  <c r="BA41" i="1" l="1"/>
  <c r="S41" i="2"/>
  <c r="S18" i="2"/>
  <c r="BA18" i="1"/>
  <c r="AZ46" i="4" l="1"/>
  <c r="AZ45" i="4"/>
  <c r="AZ44" i="4"/>
  <c r="AZ43" i="4"/>
  <c r="AZ42" i="4"/>
  <c r="AZ41" i="4"/>
  <c r="AZ27" i="4" l="1"/>
  <c r="AZ43" i="1"/>
  <c r="AZ40" i="1"/>
  <c r="AZ41" i="1" l="1"/>
  <c r="AZ17" i="1"/>
  <c r="AZ18" i="1" l="1"/>
  <c r="R32" i="5"/>
  <c r="R30" i="5"/>
  <c r="R29" i="5"/>
  <c r="Q32" i="5"/>
  <c r="Q30" i="5"/>
  <c r="Q29" i="5"/>
  <c r="AY46" i="4" l="1"/>
  <c r="AY45" i="4"/>
  <c r="AY44" i="4"/>
  <c r="AY43" i="4"/>
  <c r="AY42" i="4"/>
  <c r="AY41" i="4"/>
  <c r="AY43" i="1"/>
  <c r="AY40" i="1"/>
  <c r="AY27" i="4"/>
  <c r="AY28" i="1"/>
  <c r="AY17" i="1"/>
  <c r="AY41"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40" i="2"/>
  <c r="R17" i="2"/>
  <c r="AX43" i="1"/>
  <c r="R41" i="2" l="1"/>
  <c r="R18" i="2"/>
  <c r="F36" i="3"/>
  <c r="F18" i="3"/>
  <c r="AX40" i="1" l="1"/>
  <c r="AX28" i="1"/>
  <c r="AX17" i="1"/>
  <c r="AW46" i="4"/>
  <c r="AW45" i="4"/>
  <c r="AW44" i="4"/>
  <c r="AW43" i="4"/>
  <c r="AW42" i="4"/>
  <c r="AW41" i="4"/>
  <c r="AW27" i="4"/>
  <c r="AW43" i="1"/>
  <c r="AW40" i="1"/>
  <c r="AW28" i="1"/>
  <c r="AW17" i="1"/>
  <c r="AP43" i="1"/>
  <c r="AQ43" i="1"/>
  <c r="AR43" i="1"/>
  <c r="AS43" i="1"/>
  <c r="AT43" i="1"/>
  <c r="AU43" i="1"/>
  <c r="AV43" i="1"/>
  <c r="AX41" i="1" l="1"/>
  <c r="AX18" i="1"/>
  <c r="AW41" i="1"/>
  <c r="AW18" i="1"/>
  <c r="AV45" i="4"/>
  <c r="AV41" i="4"/>
  <c r="AV46" i="4"/>
  <c r="AV44" i="4"/>
  <c r="AV43" i="4"/>
  <c r="AV42" i="4"/>
  <c r="AV27" i="4"/>
  <c r="AV40" i="1"/>
  <c r="AV28" i="1"/>
  <c r="AV17" i="1"/>
  <c r="Q46" i="5"/>
  <c r="Q45" i="5"/>
  <c r="Q44" i="5"/>
  <c r="Q43" i="5"/>
  <c r="Q42" i="5"/>
  <c r="Q41" i="5"/>
  <c r="Q37" i="5"/>
  <c r="Q35" i="5"/>
  <c r="AV41" i="1" l="1"/>
  <c r="AV18" i="1"/>
  <c r="AU46" i="4"/>
  <c r="AU45" i="4"/>
  <c r="AU44" i="4"/>
  <c r="AU43" i="4"/>
  <c r="AU42" i="4"/>
  <c r="AU41" i="4"/>
  <c r="AU27" i="4"/>
  <c r="Q40" i="2"/>
  <c r="Q17" i="2"/>
  <c r="AU40" i="1"/>
  <c r="AU28" i="1"/>
  <c r="AU17" i="1"/>
  <c r="AT28" i="1"/>
  <c r="AS28" i="1"/>
  <c r="AR28" i="1"/>
  <c r="AQ28" i="1"/>
  <c r="AT40" i="1"/>
  <c r="AT17" i="1"/>
  <c r="AT27" i="4"/>
  <c r="AS27" i="4"/>
  <c r="AR27" i="4"/>
  <c r="AQ27" i="4"/>
  <c r="AT46" i="4"/>
  <c r="AT45" i="4"/>
  <c r="AT44" i="4"/>
  <c r="AT43" i="4"/>
  <c r="AT42" i="4"/>
  <c r="AT41" i="4"/>
  <c r="Q41" i="2" l="1"/>
  <c r="Q18" i="2"/>
  <c r="AU41" i="1"/>
  <c r="AU18" i="1"/>
  <c r="AT41" i="1"/>
  <c r="AT18" i="1"/>
  <c r="AS46" i="4" l="1"/>
  <c r="AS45" i="4"/>
  <c r="AS44" i="4"/>
  <c r="AS43" i="4"/>
  <c r="AS42" i="4"/>
  <c r="AS41" i="4"/>
  <c r="AS40"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41" i="1"/>
  <c r="P40" i="2" l="1"/>
  <c r="P17" i="2"/>
  <c r="AR40" i="1"/>
  <c r="AR17" i="1"/>
  <c r="AQ40" i="1"/>
  <c r="AQ17" i="1"/>
  <c r="P41" i="2" l="1"/>
  <c r="P18" i="2"/>
  <c r="AR18" i="1"/>
  <c r="AR41" i="1"/>
  <c r="AQ41" i="1"/>
  <c r="AQ18" i="1"/>
  <c r="AP27" i="4"/>
  <c r="AP28" i="1" l="1"/>
  <c r="AP40" i="1"/>
  <c r="AP17" i="1"/>
  <c r="AP41" i="1" l="1"/>
  <c r="AP18" i="1"/>
  <c r="O40" i="2"/>
  <c r="O17" i="2"/>
  <c r="AO40" i="1"/>
  <c r="AO17" i="1"/>
  <c r="AO41" i="1" l="1"/>
  <c r="AO18" i="1"/>
  <c r="O41" i="2"/>
  <c r="O18" i="2"/>
  <c r="AN27" i="4"/>
  <c r="AN40" i="1"/>
  <c r="AN17" i="1"/>
  <c r="AN41" i="1" l="1"/>
  <c r="AN18" i="1"/>
  <c r="AM40" i="1"/>
  <c r="AM17" i="1"/>
  <c r="AM27" i="4"/>
  <c r="AM41" i="1" l="1"/>
  <c r="AM18" i="1"/>
  <c r="E35" i="3" l="1"/>
  <c r="E17" i="3"/>
  <c r="N40" i="2"/>
  <c r="N17" i="2"/>
  <c r="E36" i="3" l="1"/>
  <c r="E18" i="3"/>
  <c r="N41" i="2"/>
  <c r="N18" i="2"/>
  <c r="AL40" i="1" l="1"/>
  <c r="AL17" i="1"/>
  <c r="AL41" i="1" l="1"/>
  <c r="AL18" i="1"/>
  <c r="AK40" i="1" l="1"/>
  <c r="AK17" i="1"/>
  <c r="AK41" i="1" l="1"/>
  <c r="AK18" i="1"/>
  <c r="AJ40" i="1" l="1"/>
  <c r="AJ17" i="1"/>
  <c r="AJ41" i="1" l="1"/>
  <c r="AJ18" i="1"/>
  <c r="M49" i="5"/>
  <c r="M48" i="5"/>
  <c r="M39" i="5" l="1"/>
  <c r="M31" i="5"/>
  <c r="M40" i="2"/>
  <c r="M17" i="2"/>
  <c r="AI40" i="1"/>
  <c r="AI17" i="1"/>
  <c r="M41" i="2" l="1"/>
  <c r="M18" i="2"/>
  <c r="AI41" i="1"/>
  <c r="AI18" i="1"/>
  <c r="AH40" i="1"/>
  <c r="AH17" i="1" l="1"/>
  <c r="AH41" i="1" l="1"/>
  <c r="AH18" i="1"/>
  <c r="AG40" i="1"/>
  <c r="AG17" i="1"/>
  <c r="AG41" i="1" l="1"/>
  <c r="AG18" i="1"/>
  <c r="L15" i="5"/>
  <c r="L13" i="5"/>
  <c r="L12" i="5"/>
  <c r="L10" i="5"/>
  <c r="L8" i="5"/>
  <c r="L7" i="5"/>
  <c r="L40" i="2" l="1"/>
  <c r="L17" i="2"/>
  <c r="AF40" i="1"/>
  <c r="AF17" i="1"/>
  <c r="AF41" i="1" l="1"/>
  <c r="L41" i="2"/>
  <c r="L18" i="2"/>
  <c r="AF18" i="1"/>
  <c r="D35" i="3"/>
  <c r="C35" i="3"/>
  <c r="D17" i="3"/>
  <c r="C17" i="3"/>
  <c r="H40" i="2"/>
  <c r="G40" i="2"/>
  <c r="F40" i="2"/>
  <c r="E40" i="2"/>
  <c r="D40" i="2"/>
  <c r="C40" i="2"/>
  <c r="I40" i="2"/>
  <c r="K40" i="2"/>
  <c r="J40" i="2"/>
  <c r="H17" i="2"/>
  <c r="G17" i="2"/>
  <c r="F17" i="2"/>
  <c r="E17" i="2"/>
  <c r="D17" i="2"/>
  <c r="C17" i="2"/>
  <c r="I17" i="2"/>
  <c r="K17" i="2"/>
  <c r="J17" i="2"/>
  <c r="W40" i="1"/>
  <c r="V40" i="1"/>
  <c r="U40" i="1"/>
  <c r="T40" i="1"/>
  <c r="S40" i="1"/>
  <c r="R40" i="1"/>
  <c r="Q40" i="1"/>
  <c r="P40" i="1"/>
  <c r="O40" i="1"/>
  <c r="N40" i="1"/>
  <c r="M40" i="1"/>
  <c r="L40" i="1"/>
  <c r="K40" i="1"/>
  <c r="J40" i="1"/>
  <c r="I40" i="1"/>
  <c r="H40" i="1"/>
  <c r="G40" i="1"/>
  <c r="F40" i="1"/>
  <c r="E40" i="1"/>
  <c r="D40" i="1"/>
  <c r="C40" i="1"/>
  <c r="X40" i="1"/>
  <c r="AE40" i="1"/>
  <c r="AD40" i="1"/>
  <c r="AC40" i="1"/>
  <c r="AB40" i="1"/>
  <c r="AA40" i="1"/>
  <c r="Z40" i="1"/>
  <c r="Y40"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41" i="2" l="1"/>
  <c r="C18" i="3"/>
  <c r="E18" i="2"/>
  <c r="F41" i="1"/>
  <c r="G41" i="1"/>
  <c r="S41" i="1"/>
  <c r="AE41" i="1"/>
  <c r="T41" i="1"/>
  <c r="I41" i="1"/>
  <c r="U41" i="1"/>
  <c r="O41" i="1"/>
  <c r="H41" i="1"/>
  <c r="C36" i="3"/>
  <c r="D36" i="3"/>
  <c r="D18" i="3"/>
  <c r="C18" i="2"/>
  <c r="I18" i="2"/>
  <c r="H18" i="2"/>
  <c r="J18" i="2"/>
  <c r="G18" i="2"/>
  <c r="K18" i="2"/>
  <c r="E41" i="2"/>
  <c r="F18" i="2"/>
  <c r="F41" i="2"/>
  <c r="D18" i="2"/>
  <c r="J41" i="2"/>
  <c r="K41" i="1"/>
  <c r="W41" i="1"/>
  <c r="X41" i="1"/>
  <c r="E41" i="1"/>
  <c r="Q41" i="1"/>
  <c r="AC41" i="1"/>
  <c r="J41" i="1"/>
  <c r="L41" i="1"/>
  <c r="M41" i="1"/>
  <c r="Y41" i="1"/>
  <c r="N41" i="1"/>
  <c r="Z41" i="1"/>
  <c r="C41" i="1"/>
  <c r="AA41" i="1"/>
  <c r="V41" i="1"/>
  <c r="D41" i="1"/>
  <c r="P41" i="1"/>
  <c r="AB41" i="1"/>
  <c r="R41" i="1"/>
  <c r="AD41" i="1"/>
  <c r="D41" i="2"/>
  <c r="K41" i="2"/>
  <c r="C41" i="2"/>
  <c r="G41" i="2"/>
  <c r="H41"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<sst xmlns="http://schemas.openxmlformats.org/spreadsheetml/2006/main" count="731" uniqueCount="106">
  <si>
    <t>Total U.S. High-Grade</t>
  </si>
  <si>
    <t>U.S. High-Yield</t>
  </si>
  <si>
    <t>Emerging Markets</t>
  </si>
  <si>
    <t>Eurobonds</t>
  </si>
  <si>
    <t>Total Credit</t>
  </si>
  <si>
    <t>Rates</t>
  </si>
  <si>
    <t>Agencies and Other Government Bonds</t>
  </si>
  <si>
    <t>Total Rates</t>
  </si>
  <si>
    <t>n/a</t>
  </si>
  <si>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</si>
  <si>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</si>
  <si>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</si>
  <si>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</si>
  <si>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</si>
  <si>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</si>
  <si>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</si>
  <si>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</si>
  <si>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</si>
  <si>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</si>
  <si>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</si>
  <si>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</si>
  <si>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</si>
  <si>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</si>
  <si>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</si>
  <si>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</si>
  <si>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</si>
  <si>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</si>
  <si>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</si>
  <si>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</si>
  <si>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</si>
  <si>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</si>
  <si>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</si>
  <si>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</si>
  <si>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</si>
  <si>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</si>
  <si>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</si>
  <si>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</si>
  <si>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</si>
  <si>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</si>
  <si>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</si>
  <si>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</si>
  <si>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</si>
  <si>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</si>
  <si>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</si>
  <si>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</si>
  <si>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</si>
  <si>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</si>
  <si>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</si>
  <si>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</si>
  <si>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</si>
  <si>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</si>
  <si>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</si>
  <si>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</si>
  <si>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</si>
  <si>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</si>
  <si>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</si>
  <si>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</si>
  <si>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</si>
  <si>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</si>
  <si>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</si>
  <si>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</si>
  <si>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</si>
  <si>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</si>
  <si>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</si>
  <si>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</si>
  <si>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</si>
  <si>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</si>
  <si>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</si>
  <si>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</si>
  <si>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</si>
  <si>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</si>
  <si>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</si>
  <si>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</si>
  <si>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</si>
  <si>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</si>
  <si>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</si>
  <si>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1Q24</t>
  </si>
  <si>
    <t>2Q24</t>
  </si>
  <si>
    <t>3Q24</t>
  </si>
  <si>
    <t>4Q24</t>
  </si>
  <si>
    <t>1Q25</t>
  </si>
  <si>
    <t>2Q25</t>
  </si>
  <si>
    <t>3Q25</t>
  </si>
  <si>
    <t>4Q25</t>
  </si>
  <si>
    <t>1Q26</t>
  </si>
  <si>
    <t>(1)  In February 2026, FINRA’s regulatory policy agenda indicated plans for a rule filing that would suppress certain affiliate back-to-back trade reports to TRACE. The Company estimates that duplicate reports increased reported monthly TRACE volumes by up to 9% of U.S. high-grade TRACE and by up to 3% of U.S. high-yield TRACE in March 2026. The Company also estimates that the Company’s market share in March 2026 for U.S. high-grade would have been up to 190 basis points higher and U.S. high-yield would have been up to 50 basis points higher than reported all-in market share for each product. FINRA’s agenda indicates that the rule filing is expected to be filed with the SEC in Q2 2026.</t>
  </si>
  <si>
    <t>(2)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</si>
  <si>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(3)  Represents TRACE reportable emerging markets corporate bonds only. </t>
  </si>
  <si>
    <t>(4)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</si>
  <si>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(5)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</si>
  <si>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 xml:space="preserve">(6)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</si>
  <si>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(7)  The number of U.S. trading days is based on the Securities Industry and Financial Markets Association (SIFMA) holiday recommendation calendar.</t>
  </si>
  <si>
    <t>(8)  The number of U.K. trading days is based primarily on the U.K. Bank Holiday Schedule.</t>
  </si>
  <si>
    <r>
      <t>U.S. Trading Days</t>
    </r>
    <r>
      <rPr>
        <vertAlign val="superscript"/>
        <sz val="10"/>
        <color theme="1" tint="0.249977111117893"/>
        <rFont val="Calibri"/>
        <family val="2"/>
        <scheme val="minor"/>
      </rPr>
      <t>7</t>
    </r>
  </si>
  <si>
    <r>
      <t>U.K. Trading Days</t>
    </r>
    <r>
      <rPr>
        <vertAlign val="superscript"/>
        <sz val="10"/>
        <color theme="1" tint="0.249977111117893"/>
        <rFont val="Calibri"/>
        <family val="2"/>
        <scheme val="minor"/>
      </rPr>
      <t>8</t>
    </r>
  </si>
  <si>
    <r>
      <t>U.S. High-Grade (incl. SD PT)</t>
    </r>
    <r>
      <rPr>
        <b/>
        <vertAlign val="superscript"/>
        <sz val="9"/>
        <color theme="1" tint="0.249977111117893"/>
        <rFont val="Calibri"/>
        <family val="2"/>
        <scheme val="minor"/>
      </rPr>
      <t>6</t>
    </r>
  </si>
  <si>
    <r>
      <t>U.S. High-Yield (incl. SD PT)</t>
    </r>
    <r>
      <rPr>
        <b/>
        <vertAlign val="superscript"/>
        <sz val="9"/>
        <color theme="1" tint="0.249977111117893"/>
        <rFont val="Calibri"/>
        <family val="2"/>
        <scheme val="minor"/>
      </rPr>
      <t>6</t>
    </r>
  </si>
  <si>
    <t>(6) As used to highlight the effect of single dealer portfolio trading on U.S. high-grade and U.S. high yield trading volume and ADVs, “SD PT” means single-dealer portfolio trades.</t>
  </si>
  <si>
    <t>2Q26</t>
  </si>
  <si>
    <r>
      <t>U.S. High-Grade TRACE</t>
    </r>
    <r>
      <rPr>
        <vertAlign val="superscript"/>
        <sz val="10"/>
        <color theme="1" tint="0.249977111117893"/>
        <rFont val="Calibri"/>
        <family val="2"/>
        <scheme val="minor"/>
      </rPr>
      <t>1</t>
    </r>
  </si>
  <si>
    <r>
      <t>U.S. High-Yield TRACE</t>
    </r>
    <r>
      <rPr>
        <vertAlign val="superscript"/>
        <sz val="10"/>
        <color theme="1" tint="0.249977111117893"/>
        <rFont val="Calibri"/>
        <family val="2"/>
        <scheme val="minor"/>
      </rPr>
      <t>1</t>
    </r>
  </si>
  <si>
    <r>
      <t>U.S. Government Bonds TRACE</t>
    </r>
    <r>
      <rPr>
        <vertAlign val="superscript"/>
        <sz val="10"/>
        <color theme="1" tint="0.249977111117893"/>
        <rFont val="Calibri"/>
        <family val="2"/>
        <scheme val="minor"/>
      </rPr>
      <t>2</t>
    </r>
  </si>
  <si>
    <r>
      <t>FINRA Reported</t>
    </r>
    <r>
      <rPr>
        <vertAlign val="superscript"/>
        <sz val="10"/>
        <color theme="1" tint="0.249977111117893"/>
        <rFont val="Calibri"/>
        <family val="2"/>
        <scheme val="minor"/>
      </rPr>
      <t>3</t>
    </r>
  </si>
  <si>
    <r>
      <t>MarketAxess Post-Trade Reported Volume</t>
    </r>
    <r>
      <rPr>
        <vertAlign val="superscript"/>
        <sz val="10"/>
        <color theme="1" tint="0.249977111117893"/>
        <rFont val="Calibri"/>
        <family val="2"/>
        <scheme val="minor"/>
      </rPr>
      <t>4</t>
    </r>
  </si>
  <si>
    <r>
      <t>MSRB Municipal Bonds</t>
    </r>
    <r>
      <rPr>
        <vertAlign val="superscript"/>
        <sz val="10"/>
        <color theme="1" tint="0.249977111117893"/>
        <rFont val="Calibri"/>
        <family val="2"/>
        <scheme val="minor"/>
      </rPr>
      <t>5</t>
    </r>
  </si>
  <si>
    <r>
      <t>Other MarketAxess Post-Trade Reported Volume</t>
    </r>
    <r>
      <rPr>
        <b/>
        <vertAlign val="superscript"/>
        <sz val="10"/>
        <color theme="1" tint="0.249977111117893"/>
        <rFont val="Calibri"/>
        <family val="2"/>
        <scheme val="minor"/>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</si>
</sst>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34"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sz val="9"/>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i/>
      <sz val="10"/>
      <color rgb="FF0000FF"/>
      <name val="Calibri"/>
      <family val="2"/>
      <scheme val="minor"/>
    </font>
    <font>
      <sz val="11"/>
      <color indexed="8"/>
      <name val="Calibri"/>
      <family val="2"/>
      <scheme val="minor"/>
    </font>
    <font>
      <b/>
      <u/>
      <sz val="10"/>
      <color rgb="FFFF0000"/>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theme="1" tint="0.249977111117893"/>
      <name val="Calibri"/>
      <family val="2"/>
      <scheme val="minor"/>
    </font>
    <font>
      <b/>
      <sz val="10"/>
      <color theme="1" tint="0.249977111117893"/>
      <name val="Calibri"/>
      <family val="2"/>
      <scheme val="minor"/>
    </font>
    <font>
      <b/>
      <vertAlign val="superscript"/>
      <sz val="10"/>
      <color theme="1" tint="0.249977111117893"/>
      <name val="Calibri"/>
      <family val="2"/>
      <scheme val="minor"/>
    </font>
    <font>
      <b/>
      <sz val="11"/>
      <color theme="1" tint="0.249977111117893"/>
      <name val="Calibri"/>
      <family val="2"/>
      <scheme val="minor"/>
    </font>
    <font>
      <b/>
      <u/>
      <sz val="10"/>
      <color theme="1" tint="0.249977111117893"/>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6" fillId="0" borderId="0"/>
    <xf numFmtId="9" fontId="2" fillId="0" borderId="0" applyFont="0" applyFill="0" applyBorder="0" applyAlignment="0" applyProtection="0"/>
    <xf numFmtId="0" fontId="24" fillId="0" borderId="0"/>
  </cellStyleXfs>
  <cellXfs count="96">
    <xf numFmtId="0" fontId="0" fillId="0" borderId="0" xfId="0"/>
    <xf numFmtId="0" fontId="0" fillId="2" borderId="0" xfId="0" applyFill="1"/>
    <xf numFmtId="0" fontId="3" fillId="0" borderId="0" xfId="0" applyFont="1"/>
    <xf numFmtId="165" fontId="3" fillId="0" borderId="0" xfId="1" applyNumberFormat="1" applyFont="1"/>
    <xf numFmtId="0" fontId="5" fillId="0" borderId="0" xfId="0" applyFont="1"/>
    <xf numFmtId="0" fontId="4" fillId="2" borderId="0" xfId="0" applyFont="1" applyFill="1" applyAlignment="1">
      <alignment vertical="center"/>
    </xf>
    <xf numFmtId="0" fontId="8" fillId="0" borderId="0" xfId="0" applyFont="1" applyAlignment="1">
      <alignment wrapText="1"/>
    </xf>
    <xf numFmtId="0" fontId="0" fillId="3" borderId="0" xfId="0" applyFill="1"/>
    <xf numFmtId="0" fontId="4" fillId="3" borderId="0" xfId="0" applyFont="1" applyFill="1" applyAlignment="1">
      <alignment vertical="center"/>
    </xf>
    <xf numFmtId="0" fontId="9" fillId="0" borderId="0" xfId="0" applyFont="1"/>
    <xf numFmtId="164" fontId="10" fillId="0" borderId="0" xfId="0" applyNumberFormat="1" applyFont="1" applyAlignment="1">
      <alignment horizontal="center"/>
    </xf>
    <xf numFmtId="0" fontId="11" fillId="0" borderId="0" xfId="0" applyFont="1"/>
    <xf numFmtId="0" fontId="13" fillId="0" borderId="0" xfId="0" applyFont="1" applyAlignment="1">
      <alignment horizontal="left" indent="2"/>
    </xf>
    <xf numFmtId="165" fontId="13" fillId="0" borderId="0" xfId="1" applyNumberFormat="1" applyFont="1"/>
    <xf numFmtId="165" fontId="13" fillId="0" borderId="1" xfId="1" applyNumberFormat="1" applyFont="1" applyBorder="1"/>
    <xf numFmtId="165" fontId="9" fillId="0" borderId="0" xfId="1" applyNumberFormat="1" applyFont="1"/>
    <xf numFmtId="165" fontId="11" fillId="0" borderId="1" xfId="1" applyNumberFormat="1" applyFont="1" applyBorder="1"/>
    <xf numFmtId="165" fontId="13" fillId="0" borderId="0" xfId="1" applyNumberFormat="1" applyFont="1" applyAlignment="1">
      <alignment horizontal="right"/>
    </xf>
    <xf numFmtId="0" fontId="11" fillId="0" borderId="1" xfId="0" applyFont="1" applyBorder="1"/>
    <xf numFmtId="0" fontId="13" fillId="0" borderId="0" xfId="0" applyFont="1"/>
    <xf numFmtId="0" fontId="10" fillId="0" borderId="0" xfId="0" applyFont="1" applyAlignment="1">
      <alignment horizontal="center"/>
    </xf>
    <xf numFmtId="0" fontId="16" fillId="0" borderId="0" xfId="0" applyFont="1"/>
    <xf numFmtId="0" fontId="16" fillId="0" borderId="0" xfId="0" applyFont="1" applyAlignment="1">
      <alignment horizontal="left"/>
    </xf>
    <xf numFmtId="0" fontId="17" fillId="0" borderId="0" xfId="0" applyFont="1"/>
    <xf numFmtId="0" fontId="18" fillId="0" borderId="2" xfId="0" applyFont="1" applyBorder="1"/>
    <xf numFmtId="0" fontId="3" fillId="0" borderId="2" xfId="0" applyFont="1" applyBorder="1"/>
    <xf numFmtId="0" fontId="4" fillId="0" borderId="0" xfId="0" applyFont="1" applyAlignment="1">
      <alignment horizontal="left" vertical="center"/>
    </xf>
    <xf numFmtId="0" fontId="0" fillId="0" borderId="2" xfId="0" applyBorder="1"/>
    <xf numFmtId="0" fontId="18" fillId="0" borderId="0" xfId="0" applyFont="1" applyAlignment="1">
      <alignment horizontal="left" wrapText="1"/>
    </xf>
    <xf numFmtId="0" fontId="18" fillId="0" borderId="2" xfId="0" applyFont="1" applyBorder="1" applyAlignment="1">
      <alignment horizontal="left"/>
    </xf>
    <xf numFmtId="0" fontId="4" fillId="0" borderId="0" xfId="0" applyFont="1" applyAlignment="1">
      <alignment horizontal="center" vertical="center"/>
    </xf>
    <xf numFmtId="0" fontId="4" fillId="0" borderId="0" xfId="0" applyFont="1" applyAlignment="1">
      <alignment vertical="center"/>
    </xf>
    <xf numFmtId="0" fontId="20" fillId="0" borderId="0" xfId="2" applyFont="1"/>
    <xf numFmtId="0" fontId="19" fillId="0" borderId="0" xfId="2" applyFont="1" applyAlignment="1">
      <alignment vertical="center" wrapText="1"/>
    </xf>
    <xf numFmtId="0" fontId="19" fillId="0" borderId="0" xfId="2" applyFont="1"/>
    <xf numFmtId="0" fontId="21" fillId="0" borderId="3" xfId="0" applyFont="1" applyBorder="1"/>
    <xf numFmtId="0" fontId="21" fillId="0" borderId="2" xfId="0" applyFont="1" applyBorder="1"/>
    <xf numFmtId="0" fontId="7"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19" fillId="0" borderId="0" xfId="0" applyFont="1" applyAlignment="1">
      <alignment vertical="top" wrapText="1"/>
    </xf>
    <xf numFmtId="0" fontId="11" fillId="0" borderId="1" xfId="0" applyFont="1" applyBorder="1" applyAlignment="1">
      <alignment horizontal="left" indent="3"/>
    </xf>
    <xf numFmtId="165" fontId="11" fillId="0" borderId="0" xfId="1" applyNumberFormat="1" applyFont="1" applyBorder="1"/>
    <xf numFmtId="9" fontId="11" fillId="0" borderId="1" xfId="1" applyNumberFormat="1" applyFont="1" applyBorder="1"/>
    <xf numFmtId="165" fontId="3" fillId="0" borderId="0" xfId="0" applyNumberFormat="1" applyFont="1"/>
    <xf numFmtId="166" fontId="1" fillId="0" borderId="0" xfId="2" applyNumberFormat="1" applyFont="1"/>
    <xf numFmtId="0" fontId="1" fillId="0" borderId="0" xfId="2" applyFont="1"/>
    <xf numFmtId="9" fontId="11" fillId="0" borderId="0" xfId="1" applyNumberFormat="1" applyFont="1" applyBorder="1"/>
    <xf numFmtId="165" fontId="11" fillId="0" borderId="0" xfId="1" applyNumberFormat="1" applyFont="1"/>
    <xf numFmtId="165" fontId="0" fillId="0" borderId="0" xfId="0" applyNumberFormat="1"/>
    <xf numFmtId="167" fontId="3" fillId="0" borderId="0" xfId="3" applyNumberFormat="1" applyFont="1"/>
    <xf numFmtId="10" fontId="3" fillId="0" borderId="0" xfId="3" applyNumberFormat="1" applyFont="1"/>
    <xf numFmtId="165" fontId="13" fillId="0" borderId="0" xfId="1" applyNumberFormat="1" applyFont="1" applyBorder="1"/>
    <xf numFmtId="43" fontId="3" fillId="0" borderId="0" xfId="0" applyNumberFormat="1" applyFont="1"/>
    <xf numFmtId="165" fontId="11" fillId="0" borderId="0" xfId="1" applyNumberFormat="1" applyFont="1" applyFill="1"/>
    <xf numFmtId="37" fontId="13" fillId="0" borderId="0" xfId="1" applyNumberFormat="1" applyFont="1" applyFill="1"/>
    <xf numFmtId="165" fontId="13" fillId="0" borderId="0" xfId="1" applyNumberFormat="1" applyFont="1" applyFill="1"/>
    <xf numFmtId="37" fontId="13" fillId="0" borderId="0" xfId="1" applyNumberFormat="1" applyFont="1" applyBorder="1"/>
    <xf numFmtId="168" fontId="13" fillId="0" borderId="0" xfId="1" applyNumberFormat="1" applyFont="1"/>
    <xf numFmtId="169" fontId="3" fillId="0" borderId="0" xfId="0" applyNumberFormat="1" applyFont="1"/>
    <xf numFmtId="170" fontId="3" fillId="0" borderId="0" xfId="0" applyNumberFormat="1" applyFont="1"/>
    <xf numFmtId="9" fontId="11" fillId="0" borderId="1" xfId="1" applyNumberFormat="1" applyFont="1" applyFill="1" applyBorder="1"/>
    <xf numFmtId="165" fontId="11" fillId="0" borderId="0" xfId="1" applyNumberFormat="1" applyFont="1" applyFill="1" applyBorder="1"/>
    <xf numFmtId="165" fontId="13" fillId="0" borderId="0" xfId="1" applyNumberFormat="1" applyFont="1" applyFill="1" applyBorder="1"/>
    <xf numFmtId="165" fontId="11" fillId="0" borderId="1" xfId="1" applyNumberFormat="1" applyFont="1" applyFill="1" applyBorder="1"/>
    <xf numFmtId="0" fontId="23" fillId="0" borderId="0" xfId="0" applyFont="1"/>
    <xf numFmtId="165" fontId="0" fillId="0" borderId="0" xfId="1" applyNumberFormat="1" applyFont="1"/>
    <xf numFmtId="0" fontId="25" fillId="0" borderId="0" xfId="0" applyFont="1" applyAlignment="1">
      <alignment horizontal="center"/>
    </xf>
    <xf numFmtId="0" fontId="18" fillId="2" borderId="0" xfId="0" applyFont="1" applyFill="1" applyAlignment="1">
      <alignment horizontal="left" wrapText="1"/>
    </xf>
    <xf numFmtId="0" fontId="3" fillId="2" borderId="0" xfId="0" applyFont="1" applyFill="1"/>
    <xf numFmtId="43" fontId="0" fillId="0" borderId="0" xfId="1" applyFont="1"/>
    <xf numFmtId="0" fontId="13" fillId="0" borderId="0" xfId="0" applyFont="1" applyAlignment="1">
      <alignment horizontal="left" indent="3"/>
    </xf>
    <xf numFmtId="3" fontId="0" fillId="0" borderId="0" xfId="0" applyNumberFormat="1"/>
    <xf numFmtId="165" fontId="28" fillId="0" borderId="0" xfId="1" applyNumberFormat="1" applyFont="1"/>
    <xf numFmtId="165" fontId="27" fillId="0" borderId="0" xfId="1" applyNumberFormat="1" applyFont="1" applyFill="1" applyBorder="1"/>
    <xf numFmtId="0" fontId="28" fillId="0" borderId="0" xfId="0" applyFont="1"/>
    <xf numFmtId="165" fontId="26" fillId="0" borderId="0" xfId="1" applyNumberFormat="1" applyFont="1"/>
    <xf numFmtId="0" fontId="4" fillId="2" borderId="0" xfId="0" applyFont="1" applyFill="1" applyAlignment="1">
      <alignment horizontal="center" vertical="center"/>
    </xf>
    <xf numFmtId="165" fontId="13" fillId="0" borderId="0" xfId="0" applyNumberFormat="1" applyFont="1"/>
    <xf numFmtId="0" fontId="29" fillId="0" borderId="0" xfId="0" applyFont="1"/>
    <xf numFmtId="0" fontId="30" fillId="0" borderId="0" xfId="0" applyFont="1"/>
    <xf numFmtId="165" fontId="9" fillId="0" borderId="0" xfId="1" applyNumberFormat="1" applyFont="1" applyFill="1"/>
    <xf numFmtId="0" fontId="9" fillId="0" borderId="0" xfId="0" applyFont="1" applyAlignment="1">
      <alignment horizontal="left" indent="2"/>
    </xf>
    <xf numFmtId="165" fontId="9" fillId="0" borderId="0" xfId="1" applyNumberFormat="1" applyFont="1" applyFill="1" applyAlignment="1">
      <alignment horizontal="right"/>
    </xf>
    <xf numFmtId="0" fontId="30" fillId="0" borderId="0" xfId="0" applyFont="1" applyAlignment="1">
      <alignment horizontal="left"/>
    </xf>
    <xf numFmtId="0" fontId="32" fillId="0" borderId="2" xfId="0" applyFont="1" applyBorder="1" applyAlignment="1">
      <alignment horizontal="left"/>
    </xf>
    <xf numFmtId="0" fontId="32" fillId="0" borderId="2" xfId="0" applyFont="1" applyBorder="1"/>
    <xf numFmtId="0" fontId="29" fillId="0" borderId="3" xfId="0" applyFont="1" applyBorder="1"/>
    <xf numFmtId="0" fontId="33" fillId="0" borderId="0" xfId="0" applyFont="1" applyAlignment="1">
      <alignment horizontal="center"/>
    </xf>
    <xf numFmtId="165" fontId="9" fillId="0" borderId="0" xfId="1" applyNumberFormat="1" applyFont="1" applyAlignment="1">
      <alignment horizontal="right"/>
    </xf>
    <xf numFmtId="0" fontId="29" fillId="0" borderId="2" xfId="0" applyFont="1" applyBorder="1"/>
    <xf numFmtId="165" fontId="9" fillId="0" borderId="0" xfId="0" applyNumberFormat="1" applyFont="1"/>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0" xfId="2" applyFont="1" applyAlignment="1">
      <alignment horizontal="left" vertical="top" wrapText="1"/>
    </xf>
    <xf numFmtId="0" fontId="19" fillId="0" borderId="0" xfId="0" applyFont="1" applyAlignment="1">
      <alignment horizontal="left"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DD60"/>
  <sheetViews>
    <sheetView showGridLines="0" tabSelected="1" zoomScaleNormal="100" workbookViewId="0">
      <pane xSplit="2" ySplit="5" topLeftCell="CV6" activePane="bottomRight" state="frozen"/>
      <selection pane="topRight" activeCell="C1" sqref="C1"/>
      <selection pane="bottomLeft" activeCell="A6" sqref="A6"/>
      <selection pane="bottomRight"/>
    </sheetView>
  </sheetViews>
  <sheetFormatPr defaultColWidth="8.5703125" defaultRowHeight="12.75" x14ac:dyDescent="0.2"/>
  <cols>
    <col min="1" max="1" width="1.5703125" style="2" customWidth="1"/>
    <col min="2" max="2" width="67" style="2" bestFit="1" customWidth="1"/>
    <col min="3" max="31" width="7.5703125" style="2" hidden="1" customWidth="1"/>
    <col min="32" max="41" width="8.570312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5546875" style="2" bestFit="1" customWidth="1"/>
    <col min="67" max="68" width="9.140625" style="65" bestFit="1" customWidth="1"/>
    <col min="69" max="70" width="9.140625" style="3" bestFit="1" customWidth="1"/>
    <col min="71" max="71" width="8.5703125" style="2"/>
    <col min="72" max="72" width="8.85546875" style="2" bestFit="1" customWidth="1"/>
    <col min="73" max="83" width="8.5703125" style="2"/>
    <col min="84" max="84" width="9" style="2" bestFit="1" customWidth="1"/>
    <col min="85" max="89" width="8.5703125" style="2"/>
    <col min="90" max="91" width="9" style="2" bestFit="1" customWidth="1"/>
    <col min="92" max="100" width="8.5703125" style="2"/>
    <col min="101" max="101" width="9.140625" style="2" bestFit="1" customWidth="1"/>
    <col min="102" max="16384" width="8.5703125" style="2"/>
  </cols>
  <sheetData>
    <row r="1" spans="1:104" ht="15" customHeight="1" x14ac:dyDescent="0.2">
      <c r="A1" s="6"/>
    </row>
    <row r="2" spans="1:104" ht="28.5" customHeight="1" x14ac:dyDescent="0.25">
      <c r="B2" s="68"/>
      <c r="C2" s="5" t="s">
        <v>24</v>
      </c>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row>
    <row r="3" spans="1:104" ht="15" x14ac:dyDescent="0.25">
      <c r="B3" s="28"/>
      <c r="BO3" s="2"/>
      <c r="BP3" s="2"/>
      <c r="BQ3" s="2"/>
      <c r="BR3" s="2"/>
    </row>
    <row r="4" spans="1:104" ht="15" x14ac:dyDescent="0.25">
      <c r="B4" s="29" t="s">
        <v>21</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row>
    <row r="5" spans="1:104" x14ac:dyDescent="0.2">
      <c r="B5" s="9"/>
      <c r="C5" s="10">
        <v>43131</v>
      </c>
      <c r="D5" s="10">
        <v>43159</v>
      </c>
      <c r="E5" s="10">
        <v>43190</v>
      </c>
      <c r="F5" s="10">
        <v>43220</v>
      </c>
      <c r="G5" s="10">
        <v>43251</v>
      </c>
      <c r="H5" s="10">
        <v>43281</v>
      </c>
      <c r="I5" s="10">
        <v>43312</v>
      </c>
      <c r="J5" s="10">
        <v>43343</v>
      </c>
      <c r="K5" s="10">
        <v>43373</v>
      </c>
      <c r="L5" s="10">
        <v>43404</v>
      </c>
      <c r="M5" s="10">
        <v>43434</v>
      </c>
      <c r="N5" s="10">
        <v>43465</v>
      </c>
      <c r="O5" s="10">
        <v>43496</v>
      </c>
      <c r="P5" s="10">
        <v>43524</v>
      </c>
      <c r="Q5" s="10">
        <v>43555</v>
      </c>
      <c r="R5" s="10">
        <v>43585</v>
      </c>
      <c r="S5" s="10">
        <v>43616</v>
      </c>
      <c r="T5" s="10">
        <v>43646</v>
      </c>
      <c r="U5" s="10">
        <v>43677</v>
      </c>
      <c r="V5" s="10">
        <v>43708</v>
      </c>
      <c r="W5" s="10">
        <v>43738</v>
      </c>
      <c r="X5" s="10">
        <v>43769</v>
      </c>
      <c r="Y5" s="10">
        <v>43799</v>
      </c>
      <c r="Z5" s="10">
        <v>43830</v>
      </c>
      <c r="AA5" s="10">
        <v>43861</v>
      </c>
      <c r="AB5" s="10">
        <v>43890</v>
      </c>
      <c r="AC5" s="10">
        <v>43921</v>
      </c>
      <c r="AD5" s="10">
        <v>43951</v>
      </c>
      <c r="AE5" s="10">
        <v>43982</v>
      </c>
      <c r="AF5" s="10">
        <v>44012</v>
      </c>
      <c r="AG5" s="10">
        <v>44043</v>
      </c>
      <c r="AH5" s="10">
        <v>44074</v>
      </c>
      <c r="AI5" s="10">
        <v>44104</v>
      </c>
      <c r="AJ5" s="10">
        <v>44135</v>
      </c>
      <c r="AK5" s="10">
        <v>44165</v>
      </c>
      <c r="AL5" s="10">
        <v>44196</v>
      </c>
      <c r="AM5" s="10">
        <v>44227</v>
      </c>
      <c r="AN5" s="10">
        <v>44255</v>
      </c>
      <c r="AO5" s="10">
        <v>44286</v>
      </c>
      <c r="AP5" s="10">
        <v>44316</v>
      </c>
      <c r="AQ5" s="10">
        <v>44347</v>
      </c>
      <c r="AR5" s="10">
        <v>44377</v>
      </c>
      <c r="AS5" s="10">
        <v>44408</v>
      </c>
      <c r="AT5" s="10">
        <v>44439</v>
      </c>
      <c r="AU5" s="10">
        <v>44469</v>
      </c>
      <c r="AV5" s="10">
        <v>44500</v>
      </c>
      <c r="AW5" s="10">
        <v>44530</v>
      </c>
      <c r="AX5" s="10">
        <v>44561</v>
      </c>
      <c r="AY5" s="10">
        <v>44592</v>
      </c>
      <c r="AZ5" s="10">
        <v>44620</v>
      </c>
      <c r="BA5" s="10">
        <v>44651</v>
      </c>
      <c r="BB5" s="10">
        <v>44681</v>
      </c>
      <c r="BC5" s="10">
        <v>44712</v>
      </c>
      <c r="BD5" s="10">
        <v>44742</v>
      </c>
      <c r="BE5" s="10">
        <v>44773</v>
      </c>
      <c r="BF5" s="10">
        <v>44804</v>
      </c>
      <c r="BG5" s="10">
        <v>44834</v>
      </c>
      <c r="BH5" s="10">
        <v>44865</v>
      </c>
      <c r="BI5" s="10">
        <v>44895</v>
      </c>
      <c r="BJ5" s="10">
        <v>44926</v>
      </c>
      <c r="BK5" s="10">
        <v>44957</v>
      </c>
      <c r="BL5" s="10">
        <v>44985</v>
      </c>
      <c r="BM5" s="10">
        <v>45016</v>
      </c>
      <c r="BN5" s="10">
        <v>45046</v>
      </c>
      <c r="BO5" s="10">
        <v>45077</v>
      </c>
      <c r="BP5" s="10">
        <v>45107</v>
      </c>
      <c r="BQ5" s="10">
        <v>45138</v>
      </c>
      <c r="BR5" s="10">
        <v>45169</v>
      </c>
      <c r="BS5" s="10">
        <v>45199</v>
      </c>
      <c r="BT5" s="10">
        <v>45230</v>
      </c>
      <c r="BU5" s="10">
        <v>45260</v>
      </c>
      <c r="BV5" s="10">
        <v>45291</v>
      </c>
      <c r="BW5" s="10">
        <v>45322</v>
      </c>
      <c r="BX5" s="10">
        <v>45351</v>
      </c>
      <c r="BY5" s="10">
        <v>45382</v>
      </c>
      <c r="BZ5" s="10">
        <v>45412</v>
      </c>
      <c r="CA5" s="10">
        <v>45443</v>
      </c>
      <c r="CB5" s="10">
        <v>45473</v>
      </c>
      <c r="CC5" s="10">
        <v>45504</v>
      </c>
      <c r="CD5" s="10">
        <v>45535</v>
      </c>
      <c r="CE5" s="10">
        <v>45565</v>
      </c>
      <c r="CF5" s="10">
        <v>45596</v>
      </c>
      <c r="CG5" s="10">
        <v>45626</v>
      </c>
      <c r="CH5" s="10">
        <v>45657</v>
      </c>
      <c r="CI5" s="10">
        <v>45688</v>
      </c>
      <c r="CJ5" s="10">
        <v>45716</v>
      </c>
      <c r="CK5" s="10">
        <v>45747</v>
      </c>
      <c r="CL5" s="10">
        <v>45777</v>
      </c>
      <c r="CM5" s="10">
        <v>45808</v>
      </c>
      <c r="CN5" s="10">
        <v>45838</v>
      </c>
      <c r="CO5" s="10">
        <v>45869</v>
      </c>
      <c r="CP5" s="10">
        <v>45900</v>
      </c>
      <c r="CQ5" s="10">
        <v>45930</v>
      </c>
      <c r="CR5" s="10">
        <v>45961</v>
      </c>
      <c r="CS5" s="10">
        <v>45991</v>
      </c>
      <c r="CT5" s="10">
        <v>46022</v>
      </c>
      <c r="CU5" s="10">
        <v>46053</v>
      </c>
      <c r="CV5" s="10">
        <v>46081</v>
      </c>
      <c r="CW5" s="10">
        <v>46112</v>
      </c>
      <c r="CX5" s="10">
        <v>46142</v>
      </c>
      <c r="CY5" s="10">
        <v>46173</v>
      </c>
      <c r="CZ5" s="10">
        <v>46203</v>
      </c>
    </row>
    <row r="6" spans="1:104" x14ac:dyDescent="0.2">
      <c r="B6" s="11" t="s">
        <v>66</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row>
    <row r="7" spans="1:104" x14ac:dyDescent="0.2">
      <c r="B7" s="12" t="s">
        <v>34</v>
      </c>
      <c r="C7" s="52">
        <v>80256</v>
      </c>
      <c r="D7" s="52">
        <v>84081</v>
      </c>
      <c r="E7" s="52">
        <v>86648</v>
      </c>
      <c r="F7" s="52">
        <v>73574</v>
      </c>
      <c r="G7" s="52">
        <v>75089</v>
      </c>
      <c r="H7" s="52">
        <v>81856</v>
      </c>
      <c r="I7" s="52">
        <v>64839</v>
      </c>
      <c r="J7" s="52">
        <v>66110</v>
      </c>
      <c r="K7" s="52">
        <v>75067</v>
      </c>
      <c r="L7" s="52">
        <v>88510</v>
      </c>
      <c r="M7" s="52">
        <v>77732</v>
      </c>
      <c r="N7" s="52">
        <v>74410</v>
      </c>
      <c r="O7" s="52">
        <v>92427</v>
      </c>
      <c r="P7" s="52">
        <v>88134</v>
      </c>
      <c r="Q7" s="52">
        <v>96849</v>
      </c>
      <c r="R7" s="52">
        <v>84712</v>
      </c>
      <c r="S7" s="52">
        <v>89308</v>
      </c>
      <c r="T7" s="52">
        <v>91340</v>
      </c>
      <c r="U7" s="52">
        <v>88007</v>
      </c>
      <c r="V7" s="52">
        <v>85228</v>
      </c>
      <c r="W7" s="52">
        <v>88710</v>
      </c>
      <c r="X7" s="52">
        <v>91237</v>
      </c>
      <c r="Y7" s="52">
        <v>81706</v>
      </c>
      <c r="Z7" s="52">
        <v>80165</v>
      </c>
      <c r="AA7" s="52">
        <v>100083</v>
      </c>
      <c r="AB7" s="52">
        <v>88790</v>
      </c>
      <c r="AC7" s="52">
        <v>141121</v>
      </c>
      <c r="AD7" s="52">
        <v>138950</v>
      </c>
      <c r="AE7" s="52">
        <v>131981</v>
      </c>
      <c r="AF7" s="52">
        <v>143649</v>
      </c>
      <c r="AG7" s="52">
        <v>105987</v>
      </c>
      <c r="AH7" s="52">
        <v>95670</v>
      </c>
      <c r="AI7" s="52">
        <v>103574</v>
      </c>
      <c r="AJ7" s="52">
        <v>106792</v>
      </c>
      <c r="AK7" s="52">
        <v>105198</v>
      </c>
      <c r="AL7" s="52">
        <v>106503</v>
      </c>
      <c r="AM7" s="52">
        <v>113896</v>
      </c>
      <c r="AN7" s="52">
        <v>103824</v>
      </c>
      <c r="AO7" s="52">
        <v>145721</v>
      </c>
      <c r="AP7" s="52">
        <v>109630</v>
      </c>
      <c r="AQ7" s="52">
        <v>96964</v>
      </c>
      <c r="AR7" s="52">
        <v>117419</v>
      </c>
      <c r="AS7" s="52">
        <v>98154</v>
      </c>
      <c r="AT7" s="52">
        <v>82953</v>
      </c>
      <c r="AU7" s="52">
        <v>96730</v>
      </c>
      <c r="AV7" s="52">
        <v>94323</v>
      </c>
      <c r="AW7" s="52">
        <v>95045</v>
      </c>
      <c r="AX7" s="52">
        <v>88523</v>
      </c>
      <c r="AY7" s="52">
        <v>109241</v>
      </c>
      <c r="AZ7" s="52">
        <v>98726</v>
      </c>
      <c r="BA7" s="52">
        <v>134126</v>
      </c>
      <c r="BB7" s="52">
        <v>119225</v>
      </c>
      <c r="BC7" s="52">
        <v>118573</v>
      </c>
      <c r="BD7" s="52">
        <v>121988</v>
      </c>
      <c r="BE7" s="52">
        <v>94875</v>
      </c>
      <c r="BF7" s="52">
        <v>112890</v>
      </c>
      <c r="BG7" s="52">
        <v>120151</v>
      </c>
      <c r="BH7" s="52">
        <v>110978</v>
      </c>
      <c r="BI7" s="52">
        <v>117303</v>
      </c>
      <c r="BJ7" s="52">
        <v>106454</v>
      </c>
      <c r="BK7" s="52">
        <v>124237</v>
      </c>
      <c r="BL7" s="52">
        <v>127527</v>
      </c>
      <c r="BM7" s="52">
        <v>140951</v>
      </c>
      <c r="BN7" s="63">
        <v>107594</v>
      </c>
      <c r="BO7" s="63">
        <v>126777</v>
      </c>
      <c r="BP7" s="63">
        <v>118868</v>
      </c>
      <c r="BQ7" s="63">
        <v>103276</v>
      </c>
      <c r="BR7" s="63">
        <v>115260</v>
      </c>
      <c r="BS7" s="63">
        <v>107768</v>
      </c>
      <c r="BT7" s="63">
        <v>125665</v>
      </c>
      <c r="BU7" s="63">
        <v>136980</v>
      </c>
      <c r="BV7" s="63">
        <v>122656</v>
      </c>
      <c r="BW7" s="63">
        <v>157093</v>
      </c>
      <c r="BX7" s="63">
        <v>154246</v>
      </c>
      <c r="BY7" s="63">
        <v>144659</v>
      </c>
      <c r="BZ7" s="63">
        <v>144951</v>
      </c>
      <c r="CA7" s="63">
        <v>134675</v>
      </c>
      <c r="CB7" s="63">
        <v>125814</v>
      </c>
      <c r="CC7" s="63">
        <v>133981</v>
      </c>
      <c r="CD7" s="63">
        <v>147449</v>
      </c>
      <c r="CE7" s="63">
        <v>168278</v>
      </c>
      <c r="CF7" s="63">
        <v>151660</v>
      </c>
      <c r="CG7" s="63">
        <v>124135</v>
      </c>
      <c r="CH7" s="63">
        <v>124334</v>
      </c>
      <c r="CI7" s="63">
        <v>145152</v>
      </c>
      <c r="CJ7" s="63">
        <v>134161</v>
      </c>
      <c r="CK7" s="63">
        <v>181995</v>
      </c>
      <c r="CL7" s="63">
        <v>180504</v>
      </c>
      <c r="CM7" s="63">
        <v>160636</v>
      </c>
      <c r="CN7" s="63">
        <v>139950</v>
      </c>
      <c r="CO7" s="63">
        <v>140560</v>
      </c>
      <c r="CP7" s="63">
        <v>124616</v>
      </c>
      <c r="CQ7" s="63">
        <v>154527</v>
      </c>
      <c r="CR7" s="63">
        <v>154924</v>
      </c>
      <c r="CS7" s="63">
        <v>136689</v>
      </c>
      <c r="CT7" s="63">
        <v>132950</v>
      </c>
      <c r="CU7" s="63">
        <v>162209</v>
      </c>
      <c r="CV7" s="63">
        <v>147796</v>
      </c>
      <c r="CW7" s="63">
        <v>201487</v>
      </c>
      <c r="CX7" s="63">
        <v>142843</v>
      </c>
      <c r="CY7" s="63">
        <v>154558</v>
      </c>
      <c r="CZ7" s="63">
        <v>163686</v>
      </c>
    </row>
    <row r="8" spans="1:104" x14ac:dyDescent="0.2">
      <c r="B8" s="12" t="s">
        <v>1</v>
      </c>
      <c r="C8" s="13">
        <v>14728</v>
      </c>
      <c r="D8" s="13">
        <v>18367</v>
      </c>
      <c r="E8" s="13">
        <v>14277</v>
      </c>
      <c r="F8" s="13">
        <v>13050</v>
      </c>
      <c r="G8" s="13">
        <v>12505</v>
      </c>
      <c r="H8" s="13">
        <v>12818</v>
      </c>
      <c r="I8" s="13">
        <v>14453</v>
      </c>
      <c r="J8" s="13">
        <v>12462</v>
      </c>
      <c r="K8" s="13">
        <v>12861</v>
      </c>
      <c r="L8" s="13">
        <v>20297</v>
      </c>
      <c r="M8" s="13">
        <v>16599</v>
      </c>
      <c r="N8" s="13">
        <v>15139</v>
      </c>
      <c r="O8" s="13">
        <v>20672</v>
      </c>
      <c r="P8" s="13">
        <v>16410</v>
      </c>
      <c r="Q8" s="13">
        <v>17528</v>
      </c>
      <c r="R8" s="13">
        <v>17624</v>
      </c>
      <c r="S8" s="13">
        <v>18143</v>
      </c>
      <c r="T8" s="13">
        <v>21159</v>
      </c>
      <c r="U8" s="13">
        <v>18744</v>
      </c>
      <c r="V8" s="13">
        <v>22481</v>
      </c>
      <c r="W8" s="13">
        <v>19763</v>
      </c>
      <c r="X8" s="13">
        <v>21179</v>
      </c>
      <c r="Y8" s="13">
        <v>16816</v>
      </c>
      <c r="Z8" s="13">
        <v>18027</v>
      </c>
      <c r="AA8" s="13">
        <v>25500</v>
      </c>
      <c r="AB8" s="13">
        <v>30670</v>
      </c>
      <c r="AC8" s="13">
        <v>36908</v>
      </c>
      <c r="AD8" s="13">
        <v>34706</v>
      </c>
      <c r="AE8" s="13">
        <v>30696</v>
      </c>
      <c r="AF8" s="13">
        <v>39839</v>
      </c>
      <c r="AG8" s="13">
        <v>30351</v>
      </c>
      <c r="AH8" s="13">
        <v>27212</v>
      </c>
      <c r="AI8" s="13">
        <v>31222</v>
      </c>
      <c r="AJ8" s="13">
        <v>33420</v>
      </c>
      <c r="AK8" s="13">
        <v>33783</v>
      </c>
      <c r="AL8" s="13">
        <v>30488</v>
      </c>
      <c r="AM8" s="13">
        <v>35166</v>
      </c>
      <c r="AN8" s="13">
        <v>33078</v>
      </c>
      <c r="AO8" s="13">
        <v>43928</v>
      </c>
      <c r="AP8" s="13">
        <v>32568</v>
      </c>
      <c r="AQ8" s="13">
        <v>29201</v>
      </c>
      <c r="AR8" s="13">
        <v>30034</v>
      </c>
      <c r="AS8" s="13">
        <v>28057</v>
      </c>
      <c r="AT8" s="13">
        <v>27362</v>
      </c>
      <c r="AU8" s="13">
        <v>27717</v>
      </c>
      <c r="AV8" s="13">
        <v>28018</v>
      </c>
      <c r="AW8" s="13">
        <v>28520</v>
      </c>
      <c r="AX8" s="13">
        <v>27466</v>
      </c>
      <c r="AY8" s="13">
        <v>33595</v>
      </c>
      <c r="AZ8" s="13">
        <v>30355</v>
      </c>
      <c r="BA8" s="13">
        <v>36876</v>
      </c>
      <c r="BB8" s="13">
        <v>32938</v>
      </c>
      <c r="BC8" s="13">
        <v>35495</v>
      </c>
      <c r="BD8" s="13">
        <v>41396</v>
      </c>
      <c r="BE8" s="13">
        <v>31746</v>
      </c>
      <c r="BF8" s="13">
        <v>33923</v>
      </c>
      <c r="BG8" s="13">
        <v>38397</v>
      </c>
      <c r="BH8" s="13">
        <v>40076</v>
      </c>
      <c r="BI8" s="13">
        <v>37321</v>
      </c>
      <c r="BJ8" s="13">
        <v>32694</v>
      </c>
      <c r="BK8" s="13">
        <v>37448</v>
      </c>
      <c r="BL8" s="13">
        <v>43495</v>
      </c>
      <c r="BM8" s="13">
        <v>41930</v>
      </c>
      <c r="BN8" s="56">
        <v>27462</v>
      </c>
      <c r="BO8" s="56">
        <v>33419</v>
      </c>
      <c r="BP8" s="56">
        <v>30509</v>
      </c>
      <c r="BQ8" s="56">
        <v>27401</v>
      </c>
      <c r="BR8" s="56">
        <v>27594</v>
      </c>
      <c r="BS8" s="56">
        <v>26516</v>
      </c>
      <c r="BT8" s="56">
        <v>34080</v>
      </c>
      <c r="BU8" s="56">
        <v>40173</v>
      </c>
      <c r="BV8" s="56">
        <v>28248</v>
      </c>
      <c r="BW8" s="56">
        <v>29330</v>
      </c>
      <c r="BX8" s="56">
        <v>28821</v>
      </c>
      <c r="BY8" s="56">
        <v>27228</v>
      </c>
      <c r="BZ8" s="56">
        <v>31416</v>
      </c>
      <c r="CA8" s="56">
        <v>29044</v>
      </c>
      <c r="CB8" s="56">
        <v>23788</v>
      </c>
      <c r="CC8" s="56">
        <v>24806</v>
      </c>
      <c r="CD8" s="56">
        <v>28284</v>
      </c>
      <c r="CE8" s="56">
        <v>28671</v>
      </c>
      <c r="CF8" s="56">
        <v>32848</v>
      </c>
      <c r="CG8" s="56">
        <v>24927</v>
      </c>
      <c r="CH8" s="56">
        <v>25598</v>
      </c>
      <c r="CI8" s="56">
        <v>26958</v>
      </c>
      <c r="CJ8" s="56">
        <v>27320</v>
      </c>
      <c r="CK8" s="56">
        <v>35719</v>
      </c>
      <c r="CL8" s="56">
        <v>41319</v>
      </c>
      <c r="CM8" s="56">
        <v>33636</v>
      </c>
      <c r="CN8" s="56">
        <v>29942</v>
      </c>
      <c r="CO8" s="56">
        <v>29655</v>
      </c>
      <c r="CP8" s="56">
        <v>25882</v>
      </c>
      <c r="CQ8" s="56">
        <v>30691</v>
      </c>
      <c r="CR8" s="56">
        <v>35848</v>
      </c>
      <c r="CS8" s="56">
        <v>29192</v>
      </c>
      <c r="CT8" s="56">
        <v>30610</v>
      </c>
      <c r="CU8" s="56">
        <v>31840</v>
      </c>
      <c r="CV8" s="56">
        <v>28114</v>
      </c>
      <c r="CW8" s="56">
        <v>40455</v>
      </c>
      <c r="CX8" s="56">
        <v>32352</v>
      </c>
      <c r="CY8" s="56">
        <v>30944</v>
      </c>
      <c r="CZ8" s="56">
        <v>33405</v>
      </c>
    </row>
    <row r="9" spans="1:104" x14ac:dyDescent="0.2">
      <c r="B9" s="12" t="s">
        <v>2</v>
      </c>
      <c r="C9" s="13">
        <v>38987</v>
      </c>
      <c r="D9" s="13">
        <v>35556</v>
      </c>
      <c r="E9" s="13">
        <v>30498</v>
      </c>
      <c r="F9" s="13">
        <v>27533</v>
      </c>
      <c r="G9" s="13">
        <v>35648</v>
      </c>
      <c r="H9" s="13">
        <v>34151</v>
      </c>
      <c r="I9" s="13">
        <v>29144</v>
      </c>
      <c r="J9" s="13">
        <v>29088</v>
      </c>
      <c r="K9" s="13">
        <v>29030</v>
      </c>
      <c r="L9" s="13">
        <v>33209</v>
      </c>
      <c r="M9" s="13">
        <v>30326</v>
      </c>
      <c r="N9" s="13">
        <v>25108</v>
      </c>
      <c r="O9" s="13">
        <v>39122</v>
      </c>
      <c r="P9" s="13">
        <v>36223</v>
      </c>
      <c r="Q9" s="13">
        <v>40536</v>
      </c>
      <c r="R9" s="13">
        <v>41660</v>
      </c>
      <c r="S9" s="13">
        <v>40311</v>
      </c>
      <c r="T9" s="13">
        <v>42053</v>
      </c>
      <c r="U9" s="13">
        <v>46812</v>
      </c>
      <c r="V9" s="13">
        <v>43234</v>
      </c>
      <c r="W9" s="13">
        <v>41570</v>
      </c>
      <c r="X9" s="13">
        <v>45097</v>
      </c>
      <c r="Y9" s="13">
        <v>38433</v>
      </c>
      <c r="Z9" s="13">
        <v>34310</v>
      </c>
      <c r="AA9" s="13">
        <v>51152</v>
      </c>
      <c r="AB9" s="13">
        <v>44458</v>
      </c>
      <c r="AC9" s="13">
        <v>54972</v>
      </c>
      <c r="AD9" s="13">
        <v>46040</v>
      </c>
      <c r="AE9" s="13">
        <v>43237</v>
      </c>
      <c r="AF9" s="13">
        <v>52622</v>
      </c>
      <c r="AG9" s="13">
        <v>44291</v>
      </c>
      <c r="AH9" s="13">
        <v>39126</v>
      </c>
      <c r="AI9" s="13">
        <v>46058</v>
      </c>
      <c r="AJ9" s="13">
        <v>47671</v>
      </c>
      <c r="AK9" s="13">
        <v>49868</v>
      </c>
      <c r="AL9" s="13">
        <v>42288</v>
      </c>
      <c r="AM9" s="13">
        <v>55873</v>
      </c>
      <c r="AN9" s="13">
        <v>57514</v>
      </c>
      <c r="AO9" s="13">
        <v>64225</v>
      </c>
      <c r="AP9" s="13">
        <v>52288</v>
      </c>
      <c r="AQ9" s="13">
        <v>45779</v>
      </c>
      <c r="AR9" s="13">
        <v>59182</v>
      </c>
      <c r="AS9" s="13">
        <v>52126</v>
      </c>
      <c r="AT9" s="13">
        <v>46230</v>
      </c>
      <c r="AU9" s="13">
        <v>55678.108764719989</v>
      </c>
      <c r="AV9" s="13">
        <v>56490</v>
      </c>
      <c r="AW9" s="13">
        <v>56746</v>
      </c>
      <c r="AX9" s="13">
        <v>47324</v>
      </c>
      <c r="AY9" s="13">
        <v>61531</v>
      </c>
      <c r="AZ9" s="13">
        <v>55111</v>
      </c>
      <c r="BA9" s="13">
        <v>73097</v>
      </c>
      <c r="BB9" s="13">
        <v>57034</v>
      </c>
      <c r="BC9" s="13">
        <v>58341</v>
      </c>
      <c r="BD9" s="13">
        <v>59939</v>
      </c>
      <c r="BE9" s="13">
        <v>51779</v>
      </c>
      <c r="BF9" s="13">
        <v>55111</v>
      </c>
      <c r="BG9" s="13">
        <v>59020</v>
      </c>
      <c r="BH9" s="13">
        <v>55829</v>
      </c>
      <c r="BI9" s="13">
        <v>61667</v>
      </c>
      <c r="BJ9" s="13">
        <v>45101</v>
      </c>
      <c r="BK9" s="13">
        <v>68878</v>
      </c>
      <c r="BL9" s="13">
        <v>61217</v>
      </c>
      <c r="BM9" s="13">
        <v>61746</v>
      </c>
      <c r="BN9" s="56">
        <v>48621</v>
      </c>
      <c r="BO9" s="56">
        <v>55533</v>
      </c>
      <c r="BP9" s="56">
        <v>64103</v>
      </c>
      <c r="BQ9" s="56">
        <v>58932</v>
      </c>
      <c r="BR9" s="56">
        <v>58421</v>
      </c>
      <c r="BS9" s="56">
        <v>58981</v>
      </c>
      <c r="BT9" s="56">
        <v>58793</v>
      </c>
      <c r="BU9" s="56">
        <v>69664</v>
      </c>
      <c r="BV9" s="56">
        <v>52988</v>
      </c>
      <c r="BW9" s="56">
        <v>78249</v>
      </c>
      <c r="BX9" s="56">
        <v>72517</v>
      </c>
      <c r="BY9" s="56">
        <v>70661</v>
      </c>
      <c r="BZ9" s="56">
        <v>74154</v>
      </c>
      <c r="CA9" s="56">
        <v>67625</v>
      </c>
      <c r="CB9" s="56">
        <v>68426</v>
      </c>
      <c r="CC9" s="56">
        <v>69452</v>
      </c>
      <c r="CD9" s="56">
        <v>70115</v>
      </c>
      <c r="CE9" s="56">
        <v>73774</v>
      </c>
      <c r="CF9" s="56">
        <v>81797</v>
      </c>
      <c r="CG9" s="56">
        <v>72402</v>
      </c>
      <c r="CH9" s="56">
        <v>60240</v>
      </c>
      <c r="CI9" s="56">
        <v>76402</v>
      </c>
      <c r="CJ9" s="56">
        <v>78000</v>
      </c>
      <c r="CK9" s="56">
        <v>85883</v>
      </c>
      <c r="CL9" s="56">
        <v>89728</v>
      </c>
      <c r="CM9" s="56">
        <v>75925</v>
      </c>
      <c r="CN9" s="56">
        <v>83438</v>
      </c>
      <c r="CO9" s="56">
        <v>82843</v>
      </c>
      <c r="CP9" s="56">
        <v>72564</v>
      </c>
      <c r="CQ9" s="56">
        <v>87980</v>
      </c>
      <c r="CR9" s="56">
        <v>93056</v>
      </c>
      <c r="CS9" s="56">
        <v>76765</v>
      </c>
      <c r="CT9" s="56">
        <v>77319</v>
      </c>
      <c r="CU9" s="56">
        <v>109369</v>
      </c>
      <c r="CV9" s="56">
        <v>88288</v>
      </c>
      <c r="CW9" s="56">
        <v>114268</v>
      </c>
      <c r="CX9" s="56">
        <v>91858</v>
      </c>
      <c r="CY9" s="56">
        <v>85672</v>
      </c>
      <c r="CZ9" s="56">
        <v>101461</v>
      </c>
    </row>
    <row r="10" spans="1:104" x14ac:dyDescent="0.2">
      <c r="B10" s="12" t="s">
        <v>3</v>
      </c>
      <c r="C10" s="13">
        <v>15887</v>
      </c>
      <c r="D10" s="13">
        <v>15050</v>
      </c>
      <c r="E10" s="13">
        <v>14869</v>
      </c>
      <c r="F10" s="13">
        <v>13209</v>
      </c>
      <c r="G10" s="13">
        <v>12885</v>
      </c>
      <c r="H10" s="13">
        <v>13831</v>
      </c>
      <c r="I10" s="13">
        <v>12137</v>
      </c>
      <c r="J10" s="13">
        <v>10915</v>
      </c>
      <c r="K10" s="13">
        <v>15052</v>
      </c>
      <c r="L10" s="13">
        <v>15721</v>
      </c>
      <c r="M10" s="13">
        <v>15704</v>
      </c>
      <c r="N10" s="13">
        <v>11329</v>
      </c>
      <c r="O10" s="13">
        <v>18652</v>
      </c>
      <c r="P10" s="13">
        <v>20329</v>
      </c>
      <c r="Q10" s="13">
        <v>23130</v>
      </c>
      <c r="R10" s="13">
        <v>21292</v>
      </c>
      <c r="S10" s="13">
        <v>21414</v>
      </c>
      <c r="T10" s="13">
        <v>22606</v>
      </c>
      <c r="U10" s="13">
        <v>22048</v>
      </c>
      <c r="V10" s="13">
        <v>16006</v>
      </c>
      <c r="W10" s="13">
        <v>21792</v>
      </c>
      <c r="X10" s="13">
        <v>19797</v>
      </c>
      <c r="Y10" s="13">
        <v>22820</v>
      </c>
      <c r="Z10" s="13">
        <v>17296</v>
      </c>
      <c r="AA10" s="13">
        <v>22496</v>
      </c>
      <c r="AB10" s="13">
        <v>24994</v>
      </c>
      <c r="AC10" s="13">
        <v>34935</v>
      </c>
      <c r="AD10" s="13">
        <v>25176</v>
      </c>
      <c r="AE10" s="13">
        <v>22181</v>
      </c>
      <c r="AF10" s="13">
        <v>29232</v>
      </c>
      <c r="AG10" s="13">
        <v>22648</v>
      </c>
      <c r="AH10" s="13">
        <v>15658</v>
      </c>
      <c r="AI10" s="13">
        <v>24117</v>
      </c>
      <c r="AJ10" s="13">
        <v>26889</v>
      </c>
      <c r="AK10" s="13">
        <v>28970</v>
      </c>
      <c r="AL10" s="13">
        <v>22560</v>
      </c>
      <c r="AM10" s="13">
        <v>29256</v>
      </c>
      <c r="AN10" s="13">
        <v>28937</v>
      </c>
      <c r="AO10" s="13">
        <v>36450</v>
      </c>
      <c r="AP10" s="13">
        <v>28186</v>
      </c>
      <c r="AQ10" s="13">
        <v>30563</v>
      </c>
      <c r="AR10" s="13">
        <v>30475</v>
      </c>
      <c r="AS10" s="13">
        <v>26025</v>
      </c>
      <c r="AT10" s="13">
        <v>17577</v>
      </c>
      <c r="AU10" s="13">
        <v>32613</v>
      </c>
      <c r="AV10" s="13">
        <v>26872</v>
      </c>
      <c r="AW10" s="13">
        <v>29745</v>
      </c>
      <c r="AX10" s="13">
        <v>18199</v>
      </c>
      <c r="AY10" s="13">
        <v>28980</v>
      </c>
      <c r="AZ10" s="13">
        <v>31440</v>
      </c>
      <c r="BA10" s="13">
        <v>33656</v>
      </c>
      <c r="BB10" s="13">
        <v>27099</v>
      </c>
      <c r="BC10" s="13">
        <v>29940</v>
      </c>
      <c r="BD10" s="13">
        <v>32440</v>
      </c>
      <c r="BE10" s="13">
        <v>25558</v>
      </c>
      <c r="BF10" s="13">
        <v>22968</v>
      </c>
      <c r="BG10" s="13">
        <v>31779</v>
      </c>
      <c r="BH10" s="13">
        <v>33367</v>
      </c>
      <c r="BI10" s="13">
        <v>38479</v>
      </c>
      <c r="BJ10" s="13">
        <v>27007</v>
      </c>
      <c r="BK10" s="13">
        <v>40598</v>
      </c>
      <c r="BL10" s="13">
        <v>35808</v>
      </c>
      <c r="BM10" s="13">
        <v>41960</v>
      </c>
      <c r="BN10" s="56">
        <v>41928</v>
      </c>
      <c r="BO10" s="56">
        <v>36443</v>
      </c>
      <c r="BP10" s="56">
        <v>38124</v>
      </c>
      <c r="BQ10" s="56">
        <v>32659</v>
      </c>
      <c r="BR10" s="56">
        <v>27498</v>
      </c>
      <c r="BS10" s="56">
        <v>34823</v>
      </c>
      <c r="BT10" s="56">
        <v>37559</v>
      </c>
      <c r="BU10" s="56">
        <v>43746</v>
      </c>
      <c r="BV10" s="56">
        <v>30025</v>
      </c>
      <c r="BW10" s="56">
        <v>42755</v>
      </c>
      <c r="BX10" s="56">
        <v>40986</v>
      </c>
      <c r="BY10" s="56">
        <v>45108</v>
      </c>
      <c r="BZ10" s="56">
        <v>42564</v>
      </c>
      <c r="CA10" s="56">
        <v>45471</v>
      </c>
      <c r="CB10" s="56">
        <v>40231</v>
      </c>
      <c r="CC10" s="56">
        <v>42137</v>
      </c>
      <c r="CD10" s="56">
        <v>31240</v>
      </c>
      <c r="CE10" s="56">
        <v>49537</v>
      </c>
      <c r="CF10" s="56">
        <v>53667</v>
      </c>
      <c r="CG10" s="56">
        <v>42017</v>
      </c>
      <c r="CH10" s="56">
        <v>32380</v>
      </c>
      <c r="CI10" s="56">
        <v>46207</v>
      </c>
      <c r="CJ10" s="56">
        <v>45440</v>
      </c>
      <c r="CK10" s="56">
        <v>56270</v>
      </c>
      <c r="CL10" s="56">
        <v>55703</v>
      </c>
      <c r="CM10" s="56">
        <v>54538</v>
      </c>
      <c r="CN10" s="56">
        <v>50632</v>
      </c>
      <c r="CO10" s="56">
        <v>52043</v>
      </c>
      <c r="CP10" s="56">
        <v>37698</v>
      </c>
      <c r="CQ10" s="56">
        <v>53031</v>
      </c>
      <c r="CR10" s="56">
        <v>57181</v>
      </c>
      <c r="CS10" s="56">
        <v>54818</v>
      </c>
      <c r="CT10" s="56">
        <v>42062</v>
      </c>
      <c r="CU10" s="56">
        <v>58867</v>
      </c>
      <c r="CV10" s="56">
        <v>53480</v>
      </c>
      <c r="CW10" s="56">
        <v>65815</v>
      </c>
      <c r="CX10" s="56">
        <v>50981</v>
      </c>
      <c r="CY10" s="56">
        <v>52403</v>
      </c>
      <c r="CZ10" s="56">
        <v>61216</v>
      </c>
    </row>
    <row r="11" spans="1:104" ht="12.75" customHeight="1" x14ac:dyDescent="0.2">
      <c r="B11" s="12" t="s">
        <v>38</v>
      </c>
      <c r="C11" s="13">
        <v>589</v>
      </c>
      <c r="D11" s="13">
        <v>553</v>
      </c>
      <c r="E11" s="13">
        <v>582</v>
      </c>
      <c r="F11" s="13">
        <v>645</v>
      </c>
      <c r="G11" s="13">
        <v>722</v>
      </c>
      <c r="H11" s="13">
        <v>684</v>
      </c>
      <c r="I11" s="13">
        <v>445</v>
      </c>
      <c r="J11" s="13">
        <v>788</v>
      </c>
      <c r="K11" s="13">
        <v>615</v>
      </c>
      <c r="L11" s="13">
        <v>1455</v>
      </c>
      <c r="M11" s="13">
        <v>1553</v>
      </c>
      <c r="N11" s="13">
        <v>834</v>
      </c>
      <c r="O11" s="13">
        <v>725</v>
      </c>
      <c r="P11" s="13">
        <v>530</v>
      </c>
      <c r="Q11" s="13">
        <v>634</v>
      </c>
      <c r="R11" s="13">
        <v>806</v>
      </c>
      <c r="S11" s="13">
        <v>776</v>
      </c>
      <c r="T11" s="13">
        <v>659</v>
      </c>
      <c r="U11" s="13">
        <v>596</v>
      </c>
      <c r="V11" s="13">
        <v>1279</v>
      </c>
      <c r="W11" s="13">
        <v>772</v>
      </c>
      <c r="X11" s="13">
        <v>1006</v>
      </c>
      <c r="Y11" s="13">
        <v>701</v>
      </c>
      <c r="Z11" s="13">
        <v>922</v>
      </c>
      <c r="AA11" s="13">
        <v>1056</v>
      </c>
      <c r="AB11" s="13">
        <v>1064</v>
      </c>
      <c r="AC11" s="13">
        <v>1548</v>
      </c>
      <c r="AD11" s="13">
        <v>1246</v>
      </c>
      <c r="AE11" s="13">
        <v>1155</v>
      </c>
      <c r="AF11" s="13">
        <v>1136</v>
      </c>
      <c r="AG11" s="13">
        <v>1039</v>
      </c>
      <c r="AH11" s="13">
        <v>978</v>
      </c>
      <c r="AI11" s="13">
        <v>1220</v>
      </c>
      <c r="AJ11" s="13">
        <v>2159</v>
      </c>
      <c r="AK11" s="13">
        <v>1353</v>
      </c>
      <c r="AL11" s="13">
        <v>1686</v>
      </c>
      <c r="AM11" s="13">
        <v>2354</v>
      </c>
      <c r="AN11" s="13">
        <v>1975</v>
      </c>
      <c r="AO11" s="13">
        <v>2264</v>
      </c>
      <c r="AP11" s="13">
        <v>2306</v>
      </c>
      <c r="AQ11" s="13">
        <v>1869</v>
      </c>
      <c r="AR11" s="13">
        <v>2412</v>
      </c>
      <c r="AS11" s="13">
        <v>1728</v>
      </c>
      <c r="AT11" s="13">
        <v>1875</v>
      </c>
      <c r="AU11" s="13">
        <v>2220</v>
      </c>
      <c r="AV11" s="13">
        <v>2643</v>
      </c>
      <c r="AW11" s="13">
        <v>2386</v>
      </c>
      <c r="AX11" s="13">
        <v>2102</v>
      </c>
      <c r="AY11" s="13">
        <v>6001</v>
      </c>
      <c r="AZ11" s="13">
        <v>5749</v>
      </c>
      <c r="BA11" s="13">
        <v>7325</v>
      </c>
      <c r="BB11" s="13">
        <v>7024</v>
      </c>
      <c r="BC11" s="13">
        <v>8766</v>
      </c>
      <c r="BD11" s="13">
        <v>8796</v>
      </c>
      <c r="BE11" s="13">
        <v>8296</v>
      </c>
      <c r="BF11" s="13">
        <v>7941</v>
      </c>
      <c r="BG11" s="13">
        <v>7923</v>
      </c>
      <c r="BH11" s="13">
        <v>9874</v>
      </c>
      <c r="BI11" s="13">
        <v>11256</v>
      </c>
      <c r="BJ11" s="13">
        <v>10274</v>
      </c>
      <c r="BK11" s="13">
        <v>10769</v>
      </c>
      <c r="BL11" s="13">
        <v>8204</v>
      </c>
      <c r="BM11" s="13">
        <v>9710</v>
      </c>
      <c r="BN11" s="56">
        <v>7548</v>
      </c>
      <c r="BO11" s="56">
        <v>9076</v>
      </c>
      <c r="BP11" s="56">
        <v>8105</v>
      </c>
      <c r="BQ11" s="56">
        <v>7143</v>
      </c>
      <c r="BR11" s="56">
        <v>9163</v>
      </c>
      <c r="BS11" s="56">
        <v>8879</v>
      </c>
      <c r="BT11" s="56">
        <v>11359</v>
      </c>
      <c r="BU11" s="56">
        <v>12733</v>
      </c>
      <c r="BV11" s="56">
        <v>9762</v>
      </c>
      <c r="BW11" s="56">
        <v>8773</v>
      </c>
      <c r="BX11" s="56">
        <v>8912</v>
      </c>
      <c r="BY11" s="56">
        <v>8650</v>
      </c>
      <c r="BZ11" s="56">
        <v>9932</v>
      </c>
      <c r="CA11" s="56">
        <v>12836</v>
      </c>
      <c r="CB11" s="56">
        <v>10608</v>
      </c>
      <c r="CC11" s="56">
        <v>12847</v>
      </c>
      <c r="CD11" s="56">
        <v>12970</v>
      </c>
      <c r="CE11" s="56">
        <v>11749</v>
      </c>
      <c r="CF11" s="56">
        <v>12847</v>
      </c>
      <c r="CG11" s="56">
        <v>12051</v>
      </c>
      <c r="CH11" s="56">
        <v>13800</v>
      </c>
      <c r="CI11" s="56">
        <v>11333</v>
      </c>
      <c r="CJ11" s="56">
        <v>11718</v>
      </c>
      <c r="CK11" s="56">
        <v>13431</v>
      </c>
      <c r="CL11" s="56">
        <v>15516</v>
      </c>
      <c r="CM11" s="56">
        <v>12850</v>
      </c>
      <c r="CN11" s="56">
        <v>11599</v>
      </c>
      <c r="CO11" s="56">
        <v>12669</v>
      </c>
      <c r="CP11" s="56">
        <v>12182</v>
      </c>
      <c r="CQ11" s="56">
        <v>15485</v>
      </c>
      <c r="CR11" s="56">
        <v>13467</v>
      </c>
      <c r="CS11" s="56">
        <v>10552</v>
      </c>
      <c r="CT11" s="56">
        <v>13067</v>
      </c>
      <c r="CU11" s="56">
        <v>12404</v>
      </c>
      <c r="CV11" s="56">
        <v>12939</v>
      </c>
      <c r="CW11" s="56">
        <v>14843</v>
      </c>
      <c r="CX11" s="56">
        <v>13053</v>
      </c>
      <c r="CY11" s="56">
        <v>13597</v>
      </c>
      <c r="CZ11" s="56">
        <v>14066</v>
      </c>
    </row>
    <row r="12" spans="1:104" x14ac:dyDescent="0.2">
      <c r="B12" s="71" t="s">
        <v>73</v>
      </c>
      <c r="C12" s="13">
        <v>388</v>
      </c>
      <c r="D12" s="13">
        <v>340</v>
      </c>
      <c r="E12" s="13">
        <v>321</v>
      </c>
      <c r="F12" s="13">
        <v>495</v>
      </c>
      <c r="G12" s="13">
        <v>419</v>
      </c>
      <c r="H12" s="13">
        <v>327</v>
      </c>
      <c r="I12" s="13">
        <v>285</v>
      </c>
      <c r="J12" s="13">
        <v>520</v>
      </c>
      <c r="K12" s="13">
        <v>472</v>
      </c>
      <c r="L12" s="13">
        <v>1179</v>
      </c>
      <c r="M12" s="13">
        <v>662</v>
      </c>
      <c r="N12" s="13">
        <v>467</v>
      </c>
      <c r="O12" s="13">
        <v>450</v>
      </c>
      <c r="P12" s="13">
        <v>440</v>
      </c>
      <c r="Q12" s="13">
        <v>461</v>
      </c>
      <c r="R12" s="13">
        <v>667</v>
      </c>
      <c r="S12" s="13">
        <v>584</v>
      </c>
      <c r="T12" s="13">
        <v>413</v>
      </c>
      <c r="U12" s="13">
        <v>470</v>
      </c>
      <c r="V12" s="13">
        <v>1179</v>
      </c>
      <c r="W12" s="13">
        <v>606</v>
      </c>
      <c r="X12" s="13">
        <v>876</v>
      </c>
      <c r="Y12" s="13">
        <v>571</v>
      </c>
      <c r="Z12" s="13">
        <v>797</v>
      </c>
      <c r="AA12" s="13">
        <v>966</v>
      </c>
      <c r="AB12" s="13">
        <v>983</v>
      </c>
      <c r="AC12" s="13">
        <v>1338</v>
      </c>
      <c r="AD12" s="13">
        <v>1164</v>
      </c>
      <c r="AE12" s="13">
        <v>1094</v>
      </c>
      <c r="AF12" s="13">
        <v>953</v>
      </c>
      <c r="AG12" s="13">
        <v>914</v>
      </c>
      <c r="AH12" s="13">
        <v>883</v>
      </c>
      <c r="AI12" s="13">
        <v>1029</v>
      </c>
      <c r="AJ12" s="13">
        <v>1898</v>
      </c>
      <c r="AK12" s="13">
        <v>1206</v>
      </c>
      <c r="AL12" s="13">
        <v>1560</v>
      </c>
      <c r="AM12" s="13">
        <v>1951</v>
      </c>
      <c r="AN12" s="13">
        <v>1733</v>
      </c>
      <c r="AO12" s="13">
        <v>2070</v>
      </c>
      <c r="AP12" s="13">
        <v>2153</v>
      </c>
      <c r="AQ12" s="13">
        <v>1664</v>
      </c>
      <c r="AR12" s="13">
        <v>2262</v>
      </c>
      <c r="AS12" s="13">
        <v>1654</v>
      </c>
      <c r="AT12" s="13">
        <v>1660</v>
      </c>
      <c r="AU12" s="13">
        <v>2124</v>
      </c>
      <c r="AV12" s="13">
        <v>2554</v>
      </c>
      <c r="AW12" s="13">
        <v>2248</v>
      </c>
      <c r="AX12" s="13">
        <v>1824</v>
      </c>
      <c r="AY12" s="13">
        <v>5709</v>
      </c>
      <c r="AZ12" s="13">
        <v>5367</v>
      </c>
      <c r="BA12" s="13">
        <v>6764</v>
      </c>
      <c r="BB12" s="13">
        <v>6839</v>
      </c>
      <c r="BC12" s="13">
        <v>8190</v>
      </c>
      <c r="BD12" s="13">
        <v>7961</v>
      </c>
      <c r="BE12" s="13">
        <v>7979</v>
      </c>
      <c r="BF12" s="13">
        <v>7573</v>
      </c>
      <c r="BG12" s="13">
        <v>7560</v>
      </c>
      <c r="BH12" s="13">
        <v>9597</v>
      </c>
      <c r="BI12" s="13">
        <v>10948</v>
      </c>
      <c r="BJ12" s="13">
        <v>9929</v>
      </c>
      <c r="BK12" s="13">
        <v>10548</v>
      </c>
      <c r="BL12" s="13">
        <v>7957</v>
      </c>
      <c r="BM12" s="13">
        <v>9230</v>
      </c>
      <c r="BN12" s="56">
        <v>7446</v>
      </c>
      <c r="BO12" s="56">
        <v>8868</v>
      </c>
      <c r="BP12" s="56">
        <v>7778</v>
      </c>
      <c r="BQ12" s="56">
        <v>6959</v>
      </c>
      <c r="BR12" s="56">
        <v>8926</v>
      </c>
      <c r="BS12" s="56">
        <v>8545</v>
      </c>
      <c r="BT12" s="56">
        <v>11176</v>
      </c>
      <c r="BU12" s="56">
        <v>12622</v>
      </c>
      <c r="BV12" s="56">
        <v>9606</v>
      </c>
      <c r="BW12" s="56">
        <v>8507</v>
      </c>
      <c r="BX12" s="56">
        <v>8686</v>
      </c>
      <c r="BY12" s="56">
        <v>8336</v>
      </c>
      <c r="BZ12" s="56">
        <v>9770</v>
      </c>
      <c r="CA12" s="56">
        <v>12698</v>
      </c>
      <c r="CB12" s="56">
        <v>10426</v>
      </c>
      <c r="CC12" s="56">
        <v>12648</v>
      </c>
      <c r="CD12" s="56">
        <v>12759</v>
      </c>
      <c r="CE12" s="56">
        <v>11535</v>
      </c>
      <c r="CF12" s="56">
        <v>12711</v>
      </c>
      <c r="CG12" s="56">
        <v>11983</v>
      </c>
      <c r="CH12" s="56">
        <v>13767</v>
      </c>
      <c r="CI12" s="56">
        <v>11245</v>
      </c>
      <c r="CJ12" s="56">
        <v>11658</v>
      </c>
      <c r="CK12" s="56">
        <v>13344</v>
      </c>
      <c r="CL12" s="56">
        <v>15479</v>
      </c>
      <c r="CM12" s="56">
        <v>12830</v>
      </c>
      <c r="CN12" s="56">
        <v>11574</v>
      </c>
      <c r="CO12" s="56">
        <v>12651</v>
      </c>
      <c r="CP12" s="56">
        <v>12161</v>
      </c>
      <c r="CQ12" s="56">
        <v>15481</v>
      </c>
      <c r="CR12" s="56">
        <v>13454</v>
      </c>
      <c r="CS12" s="56">
        <v>10537</v>
      </c>
      <c r="CT12" s="56">
        <v>13052</v>
      </c>
      <c r="CU12" s="56">
        <v>12400</v>
      </c>
      <c r="CV12" s="56">
        <v>12936</v>
      </c>
      <c r="CW12" s="56">
        <v>14842</v>
      </c>
      <c r="CX12" s="56">
        <v>13049</v>
      </c>
      <c r="CY12" s="56">
        <v>13595</v>
      </c>
      <c r="CZ12" s="56">
        <v>14063</v>
      </c>
    </row>
    <row r="13" spans="1:104" x14ac:dyDescent="0.2">
      <c r="B13" s="41" t="s">
        <v>4</v>
      </c>
      <c r="C13" s="16">
        <f t="shared" ref="C13:AH13" si="0">SUM(C7:C11)</f>
        <v>150447</v>
      </c>
      <c r="D13" s="16">
        <f t="shared" si="0"/>
        <v>153607</v>
      </c>
      <c r="E13" s="16">
        <f t="shared" si="0"/>
        <v>146874</v>
      </c>
      <c r="F13" s="16">
        <f t="shared" si="0"/>
        <v>128011</v>
      </c>
      <c r="G13" s="16">
        <f t="shared" si="0"/>
        <v>136849</v>
      </c>
      <c r="H13" s="16">
        <f t="shared" si="0"/>
        <v>143340</v>
      </c>
      <c r="I13" s="16">
        <f t="shared" si="0"/>
        <v>121018</v>
      </c>
      <c r="J13" s="16">
        <f t="shared" si="0"/>
        <v>119363</v>
      </c>
      <c r="K13" s="16">
        <f t="shared" si="0"/>
        <v>132625</v>
      </c>
      <c r="L13" s="16">
        <f t="shared" si="0"/>
        <v>159192</v>
      </c>
      <c r="M13" s="16">
        <f t="shared" si="0"/>
        <v>141914</v>
      </c>
      <c r="N13" s="16">
        <f t="shared" si="0"/>
        <v>126820</v>
      </c>
      <c r="O13" s="16">
        <f t="shared" si="0"/>
        <v>171598</v>
      </c>
      <c r="P13" s="16">
        <f t="shared" si="0"/>
        <v>161626</v>
      </c>
      <c r="Q13" s="16">
        <f t="shared" si="0"/>
        <v>178677</v>
      </c>
      <c r="R13" s="16">
        <f t="shared" si="0"/>
        <v>166094</v>
      </c>
      <c r="S13" s="16">
        <f t="shared" si="0"/>
        <v>169952</v>
      </c>
      <c r="T13" s="16">
        <f t="shared" si="0"/>
        <v>177817</v>
      </c>
      <c r="U13" s="16">
        <f t="shared" si="0"/>
        <v>176207</v>
      </c>
      <c r="V13" s="16">
        <f t="shared" si="0"/>
        <v>168228</v>
      </c>
      <c r="W13" s="16">
        <f t="shared" si="0"/>
        <v>172607</v>
      </c>
      <c r="X13" s="16">
        <f t="shared" si="0"/>
        <v>178316</v>
      </c>
      <c r="Y13" s="16">
        <f t="shared" si="0"/>
        <v>160476</v>
      </c>
      <c r="Z13" s="16">
        <f t="shared" si="0"/>
        <v>150720</v>
      </c>
      <c r="AA13" s="16">
        <f t="shared" si="0"/>
        <v>200287</v>
      </c>
      <c r="AB13" s="16">
        <f t="shared" si="0"/>
        <v>189976</v>
      </c>
      <c r="AC13" s="16">
        <f t="shared" si="0"/>
        <v>269484</v>
      </c>
      <c r="AD13" s="16">
        <f t="shared" si="0"/>
        <v>246118</v>
      </c>
      <c r="AE13" s="16">
        <f t="shared" si="0"/>
        <v>229250</v>
      </c>
      <c r="AF13" s="16">
        <f t="shared" si="0"/>
        <v>266478</v>
      </c>
      <c r="AG13" s="16">
        <f t="shared" si="0"/>
        <v>204316</v>
      </c>
      <c r="AH13" s="16">
        <f t="shared" si="0"/>
        <v>178644</v>
      </c>
      <c r="AI13" s="16">
        <f t="shared" ref="AI13:BI13" si="1">SUM(AI7:AI11)</f>
        <v>206191</v>
      </c>
      <c r="AJ13" s="16">
        <f t="shared" si="1"/>
        <v>216931</v>
      </c>
      <c r="AK13" s="16">
        <f t="shared" si="1"/>
        <v>219172</v>
      </c>
      <c r="AL13" s="16">
        <f t="shared" si="1"/>
        <v>203525</v>
      </c>
      <c r="AM13" s="16">
        <f t="shared" si="1"/>
        <v>236545</v>
      </c>
      <c r="AN13" s="16">
        <f t="shared" si="1"/>
        <v>225328</v>
      </c>
      <c r="AO13" s="16">
        <f t="shared" si="1"/>
        <v>292588</v>
      </c>
      <c r="AP13" s="16">
        <f t="shared" si="1"/>
        <v>224978</v>
      </c>
      <c r="AQ13" s="16">
        <f t="shared" si="1"/>
        <v>204376</v>
      </c>
      <c r="AR13" s="16">
        <f t="shared" si="1"/>
        <v>239522</v>
      </c>
      <c r="AS13" s="16">
        <f t="shared" si="1"/>
        <v>206090</v>
      </c>
      <c r="AT13" s="16">
        <f t="shared" si="1"/>
        <v>175997</v>
      </c>
      <c r="AU13" s="16">
        <f t="shared" si="1"/>
        <v>214958.10876471997</v>
      </c>
      <c r="AV13" s="16">
        <f t="shared" si="1"/>
        <v>208346</v>
      </c>
      <c r="AW13" s="16">
        <f t="shared" si="1"/>
        <v>212442</v>
      </c>
      <c r="AX13" s="16">
        <f t="shared" si="1"/>
        <v>183614</v>
      </c>
      <c r="AY13" s="16">
        <f t="shared" si="1"/>
        <v>239348</v>
      </c>
      <c r="AZ13" s="16">
        <f t="shared" si="1"/>
        <v>221381</v>
      </c>
      <c r="BA13" s="16">
        <f t="shared" si="1"/>
        <v>285080</v>
      </c>
      <c r="BB13" s="16">
        <f t="shared" si="1"/>
        <v>243320</v>
      </c>
      <c r="BC13" s="16">
        <f t="shared" si="1"/>
        <v>251115</v>
      </c>
      <c r="BD13" s="16">
        <f t="shared" si="1"/>
        <v>264559</v>
      </c>
      <c r="BE13" s="16">
        <f t="shared" si="1"/>
        <v>212254</v>
      </c>
      <c r="BF13" s="16">
        <f t="shared" si="1"/>
        <v>232833</v>
      </c>
      <c r="BG13" s="16">
        <f t="shared" si="1"/>
        <v>257270</v>
      </c>
      <c r="BH13" s="16">
        <f t="shared" si="1"/>
        <v>250124</v>
      </c>
      <c r="BI13" s="16">
        <f t="shared" si="1"/>
        <v>266026</v>
      </c>
      <c r="BJ13" s="16">
        <f t="shared" ref="BJ13:BK13" si="2">SUM(BJ7:BJ11)</f>
        <v>221530</v>
      </c>
      <c r="BK13" s="16">
        <f t="shared" si="2"/>
        <v>281930</v>
      </c>
      <c r="BL13" s="16">
        <f t="shared" ref="BL13:BM13" si="3">SUM(BL7:BL11)</f>
        <v>276251</v>
      </c>
      <c r="BM13" s="16">
        <f t="shared" si="3"/>
        <v>296297</v>
      </c>
      <c r="BN13" s="64">
        <f t="shared" ref="BN13:BO13" si="4">SUM(BN7:BN11)</f>
        <v>233153</v>
      </c>
      <c r="BO13" s="64">
        <f t="shared" si="4"/>
        <v>261248</v>
      </c>
      <c r="BP13" s="64">
        <f t="shared" ref="BP13:BQ13" si="5">SUM(BP7:BP11)</f>
        <v>259709</v>
      </c>
      <c r="BQ13" s="64">
        <f t="shared" si="5"/>
        <v>229411</v>
      </c>
      <c r="BR13" s="64">
        <f t="shared" ref="BR13:BS13" si="6">SUM(BR7:BR11)</f>
        <v>237936</v>
      </c>
      <c r="BS13" s="64">
        <f t="shared" si="6"/>
        <v>236967</v>
      </c>
      <c r="BT13" s="64">
        <f t="shared" ref="BT13:BU13" si="7">SUM(BT7:BT11)</f>
        <v>267456</v>
      </c>
      <c r="BU13" s="64">
        <f t="shared" si="7"/>
        <v>303296</v>
      </c>
      <c r="BV13" s="64">
        <f t="shared" ref="BV13:BW13" si="8">SUM(BV7:BV11)</f>
        <v>243679</v>
      </c>
      <c r="BW13" s="64">
        <f t="shared" si="8"/>
        <v>316200</v>
      </c>
      <c r="BX13" s="64">
        <f t="shared" ref="BX13:BY13" si="9">SUM(BX7:BX11)</f>
        <v>305482</v>
      </c>
      <c r="BY13" s="64">
        <f t="shared" si="9"/>
        <v>296306</v>
      </c>
      <c r="BZ13" s="64">
        <f t="shared" ref="BZ13:CA13" si="10">SUM(BZ7:BZ11)</f>
        <v>303017</v>
      </c>
      <c r="CA13" s="64">
        <f t="shared" si="10"/>
        <v>289651</v>
      </c>
      <c r="CB13" s="64">
        <f t="shared" ref="CB13:CC13" si="11">SUM(CB7:CB11)</f>
        <v>268867</v>
      </c>
      <c r="CC13" s="64">
        <f t="shared" si="11"/>
        <v>283223</v>
      </c>
      <c r="CD13" s="64">
        <f t="shared" ref="CD13:CE13" si="12">SUM(CD7:CD11)</f>
        <v>290058</v>
      </c>
      <c r="CE13" s="64">
        <f t="shared" si="12"/>
        <v>332009</v>
      </c>
      <c r="CF13" s="64">
        <f t="shared" ref="CF13:CG13" si="13">SUM(CF7:CF11)</f>
        <v>332819</v>
      </c>
      <c r="CG13" s="64">
        <f t="shared" si="13"/>
        <v>275532</v>
      </c>
      <c r="CH13" s="64">
        <f t="shared" ref="CH13:CI13" si="14">SUM(CH7:CH11)</f>
        <v>256352</v>
      </c>
      <c r="CI13" s="64">
        <f t="shared" si="14"/>
        <v>306052</v>
      </c>
      <c r="CJ13" s="64">
        <f t="shared" ref="CJ13:CK13" si="15">SUM(CJ7:CJ11)</f>
        <v>296639</v>
      </c>
      <c r="CK13" s="64">
        <f t="shared" si="15"/>
        <v>373298</v>
      </c>
      <c r="CL13" s="64">
        <f t="shared" ref="CL13:CM13" si="16">SUM(CL7:CL11)</f>
        <v>382770</v>
      </c>
      <c r="CM13" s="64">
        <f t="shared" si="16"/>
        <v>337585</v>
      </c>
      <c r="CN13" s="64">
        <f t="shared" ref="CN13:CP13" si="17">SUM(CN7:CN11)</f>
        <v>315561</v>
      </c>
      <c r="CO13" s="64">
        <f t="shared" si="17"/>
        <v>317770</v>
      </c>
      <c r="CP13" s="64">
        <f t="shared" si="17"/>
        <v>272942</v>
      </c>
      <c r="CQ13" s="64">
        <f t="shared" ref="CQ13:CR13" si="18">SUM(CQ7:CQ11)</f>
        <v>341714</v>
      </c>
      <c r="CR13" s="64">
        <f t="shared" si="18"/>
        <v>354476</v>
      </c>
      <c r="CS13" s="64">
        <f t="shared" ref="CS13:CT13" si="19">SUM(CS7:CS11)</f>
        <v>308016</v>
      </c>
      <c r="CT13" s="64">
        <f t="shared" si="19"/>
        <v>296008</v>
      </c>
      <c r="CU13" s="64">
        <f t="shared" ref="CU13:CV13" si="20">SUM(CU7:CU11)</f>
        <v>374689</v>
      </c>
      <c r="CV13" s="64">
        <f t="shared" si="20"/>
        <v>330617</v>
      </c>
      <c r="CW13" s="64">
        <f t="shared" ref="CW13:CX13" si="21">SUM(CW7:CW11)</f>
        <v>436868</v>
      </c>
      <c r="CX13" s="64">
        <f t="shared" si="21"/>
        <v>331087</v>
      </c>
      <c r="CY13" s="64">
        <f t="shared" ref="CY13:CZ13" si="22">SUM(CY7:CY11)</f>
        <v>337174</v>
      </c>
      <c r="CZ13" s="64">
        <f t="shared" si="22"/>
        <v>373834</v>
      </c>
    </row>
    <row r="14" spans="1:104" x14ac:dyDescent="0.2">
      <c r="B14" s="11" t="s">
        <v>5</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row>
    <row r="15" spans="1:104" ht="14.25" x14ac:dyDescent="0.2">
      <c r="B15" s="12" t="s">
        <v>19</v>
      </c>
      <c r="C15" s="17" t="s">
        <v>8</v>
      </c>
      <c r="D15" s="17" t="s">
        <v>8</v>
      </c>
      <c r="E15" s="17" t="s">
        <v>8</v>
      </c>
      <c r="F15" s="17" t="s">
        <v>8</v>
      </c>
      <c r="G15" s="17" t="s">
        <v>8</v>
      </c>
      <c r="H15" s="17" t="s">
        <v>8</v>
      </c>
      <c r="I15" s="17" t="s">
        <v>8</v>
      </c>
      <c r="J15" s="17" t="s">
        <v>8</v>
      </c>
      <c r="K15" s="17" t="s">
        <v>8</v>
      </c>
      <c r="L15" s="17" t="s">
        <v>8</v>
      </c>
      <c r="M15" s="17" t="s">
        <v>8</v>
      </c>
      <c r="N15" s="17" t="s">
        <v>8</v>
      </c>
      <c r="O15" s="17" t="s">
        <v>8</v>
      </c>
      <c r="P15" s="17" t="s">
        <v>8</v>
      </c>
      <c r="Q15" s="17" t="s">
        <v>8</v>
      </c>
      <c r="R15" s="17" t="s">
        <v>8</v>
      </c>
      <c r="S15" s="17" t="s">
        <v>8</v>
      </c>
      <c r="T15" s="17" t="s">
        <v>8</v>
      </c>
      <c r="U15" s="17" t="s">
        <v>8</v>
      </c>
      <c r="V15" s="17" t="s">
        <v>8</v>
      </c>
      <c r="W15" s="17" t="s">
        <v>8</v>
      </c>
      <c r="X15" s="17" t="s">
        <v>8</v>
      </c>
      <c r="Y15" s="13">
        <v>297078</v>
      </c>
      <c r="Z15" s="13">
        <v>312572</v>
      </c>
      <c r="AA15" s="13">
        <v>392278</v>
      </c>
      <c r="AB15" s="13">
        <v>398671</v>
      </c>
      <c r="AC15" s="13">
        <v>639548</v>
      </c>
      <c r="AD15" s="13">
        <v>349140</v>
      </c>
      <c r="AE15" s="13">
        <v>286772</v>
      </c>
      <c r="AF15" s="13">
        <v>307311</v>
      </c>
      <c r="AG15" s="13">
        <v>229281</v>
      </c>
      <c r="AH15" s="13">
        <v>266528</v>
      </c>
      <c r="AI15" s="13">
        <v>249883</v>
      </c>
      <c r="AJ15" s="13">
        <v>268670</v>
      </c>
      <c r="AK15" s="13">
        <v>280063</v>
      </c>
      <c r="AL15" s="13">
        <v>265188</v>
      </c>
      <c r="AM15" s="13">
        <v>334696</v>
      </c>
      <c r="AN15" s="13">
        <v>381347</v>
      </c>
      <c r="AO15" s="13">
        <v>392656</v>
      </c>
      <c r="AP15" s="13">
        <v>281297</v>
      </c>
      <c r="AQ15" s="13">
        <v>270766</v>
      </c>
      <c r="AR15" s="13">
        <v>319841</v>
      </c>
      <c r="AS15" s="13">
        <v>286917</v>
      </c>
      <c r="AT15" s="13">
        <v>286918</v>
      </c>
      <c r="AU15" s="13">
        <v>336604</v>
      </c>
      <c r="AV15" s="13">
        <v>401316</v>
      </c>
      <c r="AW15" s="13">
        <v>432687</v>
      </c>
      <c r="AX15" s="13">
        <v>349408</v>
      </c>
      <c r="AY15" s="13">
        <v>467049</v>
      </c>
      <c r="AZ15" s="13">
        <v>487887</v>
      </c>
      <c r="BA15" s="13">
        <v>599781</v>
      </c>
      <c r="BB15" s="13">
        <v>510870</v>
      </c>
      <c r="BC15" s="13">
        <v>468735</v>
      </c>
      <c r="BD15" s="13">
        <v>425146</v>
      </c>
      <c r="BE15" s="13">
        <v>405990</v>
      </c>
      <c r="BF15" s="13">
        <v>463643</v>
      </c>
      <c r="BG15" s="13">
        <v>418910</v>
      </c>
      <c r="BH15" s="13">
        <v>384482</v>
      </c>
      <c r="BI15" s="13">
        <v>374182</v>
      </c>
      <c r="BJ15" s="13">
        <v>340932</v>
      </c>
      <c r="BK15" s="13">
        <v>442086</v>
      </c>
      <c r="BL15" s="13">
        <v>437356</v>
      </c>
      <c r="BM15" s="13">
        <v>611850</v>
      </c>
      <c r="BN15" s="56">
        <v>284041</v>
      </c>
      <c r="BO15" s="56">
        <v>349959</v>
      </c>
      <c r="BP15" s="56">
        <v>306127</v>
      </c>
      <c r="BQ15" s="56">
        <v>330607</v>
      </c>
      <c r="BR15" s="56">
        <v>438656</v>
      </c>
      <c r="BS15" s="56">
        <v>346626</v>
      </c>
      <c r="BT15" s="56">
        <v>417127</v>
      </c>
      <c r="BU15" s="56">
        <v>293825</v>
      </c>
      <c r="BV15" s="56">
        <v>287590</v>
      </c>
      <c r="BW15" s="56">
        <v>344527</v>
      </c>
      <c r="BX15" s="56">
        <v>372261</v>
      </c>
      <c r="BY15" s="56">
        <v>329008</v>
      </c>
      <c r="BZ15" s="56">
        <v>430424</v>
      </c>
      <c r="CA15" s="56">
        <v>397586</v>
      </c>
      <c r="CB15" s="56">
        <v>408907</v>
      </c>
      <c r="CC15" s="56">
        <v>469305</v>
      </c>
      <c r="CD15" s="56">
        <v>600715</v>
      </c>
      <c r="CE15" s="56">
        <v>549317</v>
      </c>
      <c r="CF15" s="56">
        <v>658390</v>
      </c>
      <c r="CG15" s="56">
        <v>557175</v>
      </c>
      <c r="CH15" s="56">
        <v>393430</v>
      </c>
      <c r="CI15" s="56">
        <v>490852</v>
      </c>
      <c r="CJ15" s="56">
        <v>511116</v>
      </c>
      <c r="CK15" s="56">
        <v>580113</v>
      </c>
      <c r="CL15" s="56">
        <v>796645</v>
      </c>
      <c r="CM15" s="56">
        <v>594163</v>
      </c>
      <c r="CN15" s="56">
        <v>516084</v>
      </c>
      <c r="CO15" s="56">
        <v>468396</v>
      </c>
      <c r="CP15" s="56">
        <v>473416</v>
      </c>
      <c r="CQ15" s="56">
        <v>538505</v>
      </c>
      <c r="CR15" s="56">
        <v>512496</v>
      </c>
      <c r="CS15" s="56">
        <v>413380</v>
      </c>
      <c r="CT15" s="56">
        <v>426932</v>
      </c>
      <c r="CU15" s="56">
        <v>554136</v>
      </c>
      <c r="CV15" s="56">
        <v>522677</v>
      </c>
      <c r="CW15" s="56">
        <v>723337</v>
      </c>
      <c r="CX15" s="56">
        <v>490094</v>
      </c>
      <c r="CY15" s="56">
        <v>520902</v>
      </c>
      <c r="CZ15" s="56">
        <v>483717</v>
      </c>
    </row>
    <row r="16" spans="1:104" x14ac:dyDescent="0.2">
      <c r="B16" s="12" t="s">
        <v>6</v>
      </c>
      <c r="C16" s="13">
        <v>4418</v>
      </c>
      <c r="D16" s="13">
        <v>4195</v>
      </c>
      <c r="E16" s="13">
        <v>5466</v>
      </c>
      <c r="F16" s="13">
        <v>3749</v>
      </c>
      <c r="G16" s="13">
        <v>4356</v>
      </c>
      <c r="H16" s="13">
        <v>4445</v>
      </c>
      <c r="I16" s="13">
        <v>3481</v>
      </c>
      <c r="J16" s="13">
        <v>5018</v>
      </c>
      <c r="K16" s="13">
        <v>4006</v>
      </c>
      <c r="L16" s="13">
        <v>5245</v>
      </c>
      <c r="M16" s="13">
        <v>4711</v>
      </c>
      <c r="N16" s="13">
        <v>4389</v>
      </c>
      <c r="O16" s="13">
        <v>4888</v>
      </c>
      <c r="P16" s="13">
        <v>5367</v>
      </c>
      <c r="Q16" s="13">
        <v>4021</v>
      </c>
      <c r="R16" s="13">
        <v>4072</v>
      </c>
      <c r="S16" s="13">
        <v>4055</v>
      </c>
      <c r="T16" s="13">
        <v>5047</v>
      </c>
      <c r="U16" s="13">
        <v>3570</v>
      </c>
      <c r="V16" s="13">
        <v>4554</v>
      </c>
      <c r="W16" s="13">
        <v>3537</v>
      </c>
      <c r="X16" s="13">
        <v>4260</v>
      </c>
      <c r="Y16" s="13">
        <v>2911</v>
      </c>
      <c r="Z16" s="13">
        <v>3616</v>
      </c>
      <c r="AA16" s="13">
        <v>3419</v>
      </c>
      <c r="AB16" s="13">
        <v>3430</v>
      </c>
      <c r="AC16" s="13">
        <v>7532</v>
      </c>
      <c r="AD16" s="13">
        <v>3949</v>
      </c>
      <c r="AE16" s="13">
        <v>3717</v>
      </c>
      <c r="AF16" s="13">
        <v>4705</v>
      </c>
      <c r="AG16" s="13">
        <v>5255</v>
      </c>
      <c r="AH16" s="13">
        <v>4800</v>
      </c>
      <c r="AI16" s="13">
        <v>4929</v>
      </c>
      <c r="AJ16" s="13">
        <v>4170</v>
      </c>
      <c r="AK16" s="13">
        <v>4624</v>
      </c>
      <c r="AL16" s="13">
        <v>3561</v>
      </c>
      <c r="AM16" s="13">
        <v>4091</v>
      </c>
      <c r="AN16" s="13">
        <v>3767</v>
      </c>
      <c r="AO16" s="13">
        <v>4311</v>
      </c>
      <c r="AP16" s="13">
        <v>5146</v>
      </c>
      <c r="AQ16" s="13">
        <v>3558</v>
      </c>
      <c r="AR16" s="13">
        <v>7659</v>
      </c>
      <c r="AS16" s="13">
        <v>6641</v>
      </c>
      <c r="AT16" s="13">
        <v>4752</v>
      </c>
      <c r="AU16" s="13">
        <v>7902</v>
      </c>
      <c r="AV16" s="13">
        <v>9356</v>
      </c>
      <c r="AW16" s="13">
        <v>8224</v>
      </c>
      <c r="AX16" s="13">
        <v>5103</v>
      </c>
      <c r="AY16" s="13">
        <v>9254</v>
      </c>
      <c r="AZ16" s="13">
        <v>7504</v>
      </c>
      <c r="BA16" s="13">
        <v>9760</v>
      </c>
      <c r="BB16" s="13">
        <v>6955</v>
      </c>
      <c r="BC16" s="13">
        <v>10886</v>
      </c>
      <c r="BD16" s="13">
        <v>9004</v>
      </c>
      <c r="BE16" s="13">
        <v>5924</v>
      </c>
      <c r="BF16" s="13">
        <v>6520</v>
      </c>
      <c r="BG16" s="13">
        <v>8837</v>
      </c>
      <c r="BH16" s="13">
        <v>6865</v>
      </c>
      <c r="BI16" s="13">
        <v>8255</v>
      </c>
      <c r="BJ16" s="13">
        <v>7018</v>
      </c>
      <c r="BK16" s="13">
        <v>9447</v>
      </c>
      <c r="BL16" s="13">
        <v>8467</v>
      </c>
      <c r="BM16" s="13">
        <v>9147</v>
      </c>
      <c r="BN16" s="56">
        <v>9210</v>
      </c>
      <c r="BO16" s="56">
        <v>8521</v>
      </c>
      <c r="BP16" s="56">
        <v>8990</v>
      </c>
      <c r="BQ16" s="56">
        <v>8090</v>
      </c>
      <c r="BR16" s="56">
        <v>7489</v>
      </c>
      <c r="BS16" s="56">
        <v>10888</v>
      </c>
      <c r="BT16" s="56">
        <v>9054</v>
      </c>
      <c r="BU16" s="56">
        <v>10800</v>
      </c>
      <c r="BV16" s="56">
        <v>6830</v>
      </c>
      <c r="BW16" s="56">
        <v>10516</v>
      </c>
      <c r="BX16" s="56">
        <v>9750</v>
      </c>
      <c r="BY16" s="56">
        <v>11360</v>
      </c>
      <c r="BZ16" s="56">
        <v>15212</v>
      </c>
      <c r="CA16" s="56">
        <v>14744</v>
      </c>
      <c r="CB16" s="56">
        <v>18550</v>
      </c>
      <c r="CC16" s="56">
        <v>23153</v>
      </c>
      <c r="CD16" s="56">
        <v>22233</v>
      </c>
      <c r="CE16" s="56">
        <v>25875</v>
      </c>
      <c r="CF16" s="56">
        <v>28097</v>
      </c>
      <c r="CG16" s="56">
        <v>27710</v>
      </c>
      <c r="CH16" s="56">
        <v>20414</v>
      </c>
      <c r="CI16" s="56">
        <v>23681</v>
      </c>
      <c r="CJ16" s="56">
        <v>19243</v>
      </c>
      <c r="CK16" s="56">
        <v>22901</v>
      </c>
      <c r="CL16" s="56">
        <v>22936</v>
      </c>
      <c r="CM16" s="56">
        <v>30329</v>
      </c>
      <c r="CN16" s="56">
        <v>34360</v>
      </c>
      <c r="CO16" s="56">
        <v>31103</v>
      </c>
      <c r="CP16" s="56">
        <v>24931</v>
      </c>
      <c r="CQ16" s="56">
        <v>19680</v>
      </c>
      <c r="CR16" s="56">
        <v>16555</v>
      </c>
      <c r="CS16" s="56">
        <v>14145</v>
      </c>
      <c r="CT16" s="56">
        <v>13087</v>
      </c>
      <c r="CU16" s="56">
        <v>29178</v>
      </c>
      <c r="CV16" s="56">
        <v>18393</v>
      </c>
      <c r="CW16" s="56">
        <v>56805</v>
      </c>
      <c r="CX16" s="56">
        <v>47949</v>
      </c>
      <c r="CY16" s="56">
        <v>41755</v>
      </c>
      <c r="CZ16" s="56">
        <v>70360</v>
      </c>
    </row>
    <row r="17" spans="2:108" x14ac:dyDescent="0.2">
      <c r="B17" s="41" t="s">
        <v>7</v>
      </c>
      <c r="C17" s="16">
        <f t="shared" ref="C17:X17" si="23">C16</f>
        <v>4418</v>
      </c>
      <c r="D17" s="16">
        <f t="shared" si="23"/>
        <v>4195</v>
      </c>
      <c r="E17" s="16">
        <f t="shared" si="23"/>
        <v>5466</v>
      </c>
      <c r="F17" s="16">
        <f t="shared" si="23"/>
        <v>3749</v>
      </c>
      <c r="G17" s="16">
        <f t="shared" si="23"/>
        <v>4356</v>
      </c>
      <c r="H17" s="16">
        <f t="shared" si="23"/>
        <v>4445</v>
      </c>
      <c r="I17" s="16">
        <f t="shared" si="23"/>
        <v>3481</v>
      </c>
      <c r="J17" s="16">
        <f t="shared" si="23"/>
        <v>5018</v>
      </c>
      <c r="K17" s="16">
        <f t="shared" si="23"/>
        <v>4006</v>
      </c>
      <c r="L17" s="16">
        <f t="shared" si="23"/>
        <v>5245</v>
      </c>
      <c r="M17" s="16">
        <f t="shared" si="23"/>
        <v>4711</v>
      </c>
      <c r="N17" s="16">
        <f t="shared" si="23"/>
        <v>4389</v>
      </c>
      <c r="O17" s="16">
        <f t="shared" si="23"/>
        <v>4888</v>
      </c>
      <c r="P17" s="16">
        <f t="shared" si="23"/>
        <v>5367</v>
      </c>
      <c r="Q17" s="16">
        <f t="shared" si="23"/>
        <v>4021</v>
      </c>
      <c r="R17" s="16">
        <f t="shared" si="23"/>
        <v>4072</v>
      </c>
      <c r="S17" s="16">
        <f t="shared" si="23"/>
        <v>4055</v>
      </c>
      <c r="T17" s="16">
        <f t="shared" si="23"/>
        <v>5047</v>
      </c>
      <c r="U17" s="16">
        <f t="shared" si="23"/>
        <v>3570</v>
      </c>
      <c r="V17" s="16">
        <f t="shared" si="23"/>
        <v>4554</v>
      </c>
      <c r="W17" s="16">
        <f t="shared" si="23"/>
        <v>3537</v>
      </c>
      <c r="X17" s="16">
        <f t="shared" si="23"/>
        <v>4260</v>
      </c>
      <c r="Y17" s="16">
        <f>SUM(Y15:Y16)</f>
        <v>299989</v>
      </c>
      <c r="Z17" s="16">
        <f t="shared" ref="Z17:AF17" si="24">SUM(Z15:Z16)</f>
        <v>316188</v>
      </c>
      <c r="AA17" s="16">
        <f t="shared" si="24"/>
        <v>395697</v>
      </c>
      <c r="AB17" s="16">
        <f t="shared" si="24"/>
        <v>402101</v>
      </c>
      <c r="AC17" s="16">
        <f t="shared" si="24"/>
        <v>647080</v>
      </c>
      <c r="AD17" s="16">
        <f t="shared" si="24"/>
        <v>353089</v>
      </c>
      <c r="AE17" s="16">
        <f t="shared" si="24"/>
        <v>290489</v>
      </c>
      <c r="AF17" s="16">
        <f t="shared" si="24"/>
        <v>312016</v>
      </c>
      <c r="AG17" s="16">
        <f t="shared" ref="AG17:AH17" si="25">SUM(AG15:AG16)</f>
        <v>234536</v>
      </c>
      <c r="AH17" s="16">
        <f t="shared" si="25"/>
        <v>271328</v>
      </c>
      <c r="AI17" s="16">
        <f t="shared" ref="AI17:AJ17" si="26">SUM(AI15:AI16)</f>
        <v>254812</v>
      </c>
      <c r="AJ17" s="16">
        <f t="shared" si="26"/>
        <v>272840</v>
      </c>
      <c r="AK17" s="16">
        <f t="shared" ref="AK17:AL17" si="27">SUM(AK15:AK16)</f>
        <v>284687</v>
      </c>
      <c r="AL17" s="16">
        <f t="shared" si="27"/>
        <v>268749</v>
      </c>
      <c r="AM17" s="16">
        <f t="shared" ref="AM17:AO17" si="28">SUM(AM15:AM16)</f>
        <v>338787</v>
      </c>
      <c r="AN17" s="16">
        <f t="shared" si="28"/>
        <v>385114</v>
      </c>
      <c r="AO17" s="16">
        <f t="shared" si="28"/>
        <v>396967</v>
      </c>
      <c r="AP17" s="16">
        <f t="shared" ref="AP17:AQ17" si="29">SUM(AP15:AP16)</f>
        <v>286443</v>
      </c>
      <c r="AQ17" s="16">
        <f t="shared" si="29"/>
        <v>274324</v>
      </c>
      <c r="AR17" s="16">
        <f t="shared" ref="AR17:AS17" si="30">SUM(AR15:AR16)</f>
        <v>327500</v>
      </c>
      <c r="AS17" s="16">
        <f t="shared" si="30"/>
        <v>293558</v>
      </c>
      <c r="AT17" s="16">
        <f t="shared" ref="AT17:AU17" si="31">SUM(AT15:AT16)</f>
        <v>291670</v>
      </c>
      <c r="AU17" s="16">
        <f t="shared" si="31"/>
        <v>344506</v>
      </c>
      <c r="AV17" s="16">
        <f t="shared" ref="AV17:AW17" si="32">SUM(AV15:AV16)</f>
        <v>410672</v>
      </c>
      <c r="AW17" s="16">
        <f t="shared" si="32"/>
        <v>440911</v>
      </c>
      <c r="AX17" s="16">
        <f t="shared" ref="AX17:AY17" si="33">SUM(AX15:AX16)</f>
        <v>354511</v>
      </c>
      <c r="AY17" s="16">
        <f t="shared" si="33"/>
        <v>476303</v>
      </c>
      <c r="AZ17" s="16">
        <f t="shared" ref="AZ17:BA17" si="34">SUM(AZ15:AZ16)</f>
        <v>495391</v>
      </c>
      <c r="BA17" s="16">
        <f t="shared" si="34"/>
        <v>609541</v>
      </c>
      <c r="BB17" s="16">
        <f t="shared" ref="BB17:BC17" si="35">SUM(BB15:BB16)</f>
        <v>517825</v>
      </c>
      <c r="BC17" s="16">
        <f t="shared" si="35"/>
        <v>479621</v>
      </c>
      <c r="BD17" s="16">
        <f t="shared" ref="BD17:BE17" si="36">SUM(BD15:BD16)</f>
        <v>434150</v>
      </c>
      <c r="BE17" s="16">
        <f t="shared" si="36"/>
        <v>411914</v>
      </c>
      <c r="BF17" s="16">
        <f t="shared" ref="BF17:BG17" si="37">SUM(BF15:BF16)</f>
        <v>470163</v>
      </c>
      <c r="BG17" s="16">
        <f t="shared" si="37"/>
        <v>427747</v>
      </c>
      <c r="BH17" s="16">
        <f t="shared" ref="BH17:BI17" si="38">SUM(BH15:BH16)</f>
        <v>391347</v>
      </c>
      <c r="BI17" s="16">
        <f t="shared" si="38"/>
        <v>382437</v>
      </c>
      <c r="BJ17" s="16">
        <f t="shared" ref="BJ17:BK17" si="39">SUM(BJ15:BJ16)</f>
        <v>347950</v>
      </c>
      <c r="BK17" s="16">
        <f t="shared" si="39"/>
        <v>451533</v>
      </c>
      <c r="BL17" s="16">
        <f t="shared" ref="BL17:BM17" si="40">SUM(BL15:BL16)</f>
        <v>445823</v>
      </c>
      <c r="BM17" s="16">
        <f t="shared" si="40"/>
        <v>620997</v>
      </c>
      <c r="BN17" s="64">
        <f t="shared" ref="BN17:BO17" si="41">SUM(BN15:BN16)</f>
        <v>293251</v>
      </c>
      <c r="BO17" s="64">
        <f t="shared" si="41"/>
        <v>358480</v>
      </c>
      <c r="BP17" s="64">
        <f t="shared" ref="BP17:BQ17" si="42">SUM(BP15:BP16)</f>
        <v>315117</v>
      </c>
      <c r="BQ17" s="64">
        <f t="shared" si="42"/>
        <v>338697</v>
      </c>
      <c r="BR17" s="64">
        <f t="shared" ref="BR17:BS17" si="43">SUM(BR15:BR16)</f>
        <v>446145</v>
      </c>
      <c r="BS17" s="64">
        <f t="shared" si="43"/>
        <v>357514</v>
      </c>
      <c r="BT17" s="64">
        <f t="shared" ref="BT17:BU17" si="44">SUM(BT15:BT16)</f>
        <v>426181</v>
      </c>
      <c r="BU17" s="64">
        <f t="shared" si="44"/>
        <v>304625</v>
      </c>
      <c r="BV17" s="64">
        <f t="shared" ref="BV17:BW17" si="45">SUM(BV15:BV16)</f>
        <v>294420</v>
      </c>
      <c r="BW17" s="64">
        <f t="shared" si="45"/>
        <v>355043</v>
      </c>
      <c r="BX17" s="64">
        <f t="shared" ref="BX17:BY17" si="46">SUM(BX15:BX16)</f>
        <v>382011</v>
      </c>
      <c r="BY17" s="64">
        <f t="shared" si="46"/>
        <v>340368</v>
      </c>
      <c r="BZ17" s="64">
        <f t="shared" ref="BZ17:CA17" si="47">SUM(BZ15:BZ16)</f>
        <v>445636</v>
      </c>
      <c r="CA17" s="64">
        <f t="shared" si="47"/>
        <v>412330</v>
      </c>
      <c r="CB17" s="64">
        <f t="shared" ref="CB17:CC17" si="48">SUM(CB15:CB16)</f>
        <v>427457</v>
      </c>
      <c r="CC17" s="64">
        <f t="shared" si="48"/>
        <v>492458</v>
      </c>
      <c r="CD17" s="64">
        <f t="shared" ref="CD17:CE17" si="49">SUM(CD15:CD16)</f>
        <v>622948</v>
      </c>
      <c r="CE17" s="64">
        <f t="shared" si="49"/>
        <v>575192</v>
      </c>
      <c r="CF17" s="64">
        <f t="shared" ref="CF17:CG17" si="50">SUM(CF15:CF16)</f>
        <v>686487</v>
      </c>
      <c r="CG17" s="64">
        <f t="shared" si="50"/>
        <v>584885</v>
      </c>
      <c r="CH17" s="64">
        <f t="shared" ref="CH17:CI17" si="51">SUM(CH15:CH16)</f>
        <v>413844</v>
      </c>
      <c r="CI17" s="64">
        <f t="shared" si="51"/>
        <v>514533</v>
      </c>
      <c r="CJ17" s="64">
        <f t="shared" ref="CJ17:CK17" si="52">SUM(CJ15:CJ16)</f>
        <v>530359</v>
      </c>
      <c r="CK17" s="64">
        <f t="shared" si="52"/>
        <v>603014</v>
      </c>
      <c r="CL17" s="64">
        <f t="shared" ref="CL17:CM17" si="53">SUM(CL15:CL16)</f>
        <v>819581</v>
      </c>
      <c r="CM17" s="64">
        <f t="shared" si="53"/>
        <v>624492</v>
      </c>
      <c r="CN17" s="64">
        <f t="shared" ref="CN17:CO17" si="54">SUM(CN15:CN16)</f>
        <v>550444</v>
      </c>
      <c r="CO17" s="64">
        <f t="shared" si="54"/>
        <v>499499</v>
      </c>
      <c r="CP17" s="64">
        <f t="shared" ref="CP17:CQ17" si="55">SUM(CP15:CP16)</f>
        <v>498347</v>
      </c>
      <c r="CQ17" s="64">
        <f t="shared" si="55"/>
        <v>558185</v>
      </c>
      <c r="CR17" s="64">
        <f t="shared" ref="CR17:CS17" si="56">SUM(CR15:CR16)</f>
        <v>529051</v>
      </c>
      <c r="CS17" s="64">
        <f t="shared" si="56"/>
        <v>427525</v>
      </c>
      <c r="CT17" s="64">
        <f t="shared" ref="CT17:CU17" si="57">SUM(CT15:CT16)</f>
        <v>440019</v>
      </c>
      <c r="CU17" s="64">
        <f t="shared" si="57"/>
        <v>583314</v>
      </c>
      <c r="CV17" s="64">
        <f t="shared" ref="CV17:CW17" si="58">SUM(CV15:CV16)</f>
        <v>541070</v>
      </c>
      <c r="CW17" s="64">
        <f t="shared" si="58"/>
        <v>780142</v>
      </c>
      <c r="CX17" s="64">
        <f t="shared" ref="CX17:CY17" si="59">SUM(CX15:CX16)</f>
        <v>538043</v>
      </c>
      <c r="CY17" s="64">
        <f t="shared" si="59"/>
        <v>562657</v>
      </c>
      <c r="CZ17" s="64">
        <f t="shared" ref="CZ17" si="60">SUM(CZ15:CZ16)</f>
        <v>554077</v>
      </c>
    </row>
    <row r="18" spans="2:108" ht="14.25" x14ac:dyDescent="0.2">
      <c r="B18" s="18" t="s">
        <v>20</v>
      </c>
      <c r="C18" s="16">
        <f t="shared" ref="C18:AF18" si="61">C17+C13</f>
        <v>154865</v>
      </c>
      <c r="D18" s="16">
        <f t="shared" si="61"/>
        <v>157802</v>
      </c>
      <c r="E18" s="16">
        <f t="shared" si="61"/>
        <v>152340</v>
      </c>
      <c r="F18" s="16">
        <f t="shared" si="61"/>
        <v>131760</v>
      </c>
      <c r="G18" s="16">
        <f t="shared" si="61"/>
        <v>141205</v>
      </c>
      <c r="H18" s="16">
        <f t="shared" si="61"/>
        <v>147785</v>
      </c>
      <c r="I18" s="16">
        <f t="shared" si="61"/>
        <v>124499</v>
      </c>
      <c r="J18" s="16">
        <f t="shared" si="61"/>
        <v>124381</v>
      </c>
      <c r="K18" s="16">
        <f t="shared" si="61"/>
        <v>136631</v>
      </c>
      <c r="L18" s="16">
        <f t="shared" si="61"/>
        <v>164437</v>
      </c>
      <c r="M18" s="16">
        <f t="shared" si="61"/>
        <v>146625</v>
      </c>
      <c r="N18" s="16">
        <f t="shared" si="61"/>
        <v>131209</v>
      </c>
      <c r="O18" s="16">
        <f t="shared" si="61"/>
        <v>176486</v>
      </c>
      <c r="P18" s="16">
        <f t="shared" si="61"/>
        <v>166993</v>
      </c>
      <c r="Q18" s="16">
        <f t="shared" si="61"/>
        <v>182698</v>
      </c>
      <c r="R18" s="16">
        <f t="shared" si="61"/>
        <v>170166</v>
      </c>
      <c r="S18" s="16">
        <f t="shared" si="61"/>
        <v>174007</v>
      </c>
      <c r="T18" s="16">
        <f t="shared" si="61"/>
        <v>182864</v>
      </c>
      <c r="U18" s="16">
        <f t="shared" si="61"/>
        <v>179777</v>
      </c>
      <c r="V18" s="16">
        <f t="shared" si="61"/>
        <v>172782</v>
      </c>
      <c r="W18" s="16">
        <f t="shared" si="61"/>
        <v>176144</v>
      </c>
      <c r="X18" s="16">
        <f t="shared" si="61"/>
        <v>182576</v>
      </c>
      <c r="Y18" s="16">
        <f t="shared" si="61"/>
        <v>460465</v>
      </c>
      <c r="Z18" s="16">
        <f t="shared" si="61"/>
        <v>466908</v>
      </c>
      <c r="AA18" s="16">
        <f t="shared" si="61"/>
        <v>595984</v>
      </c>
      <c r="AB18" s="16">
        <f t="shared" si="61"/>
        <v>592077</v>
      </c>
      <c r="AC18" s="16">
        <f t="shared" si="61"/>
        <v>916564</v>
      </c>
      <c r="AD18" s="16">
        <f t="shared" si="61"/>
        <v>599207</v>
      </c>
      <c r="AE18" s="16">
        <f t="shared" si="61"/>
        <v>519739</v>
      </c>
      <c r="AF18" s="16">
        <f t="shared" si="61"/>
        <v>578494</v>
      </c>
      <c r="AG18" s="16">
        <f t="shared" ref="AG18:AH18" si="62">AG17+AG13</f>
        <v>438852</v>
      </c>
      <c r="AH18" s="16">
        <f t="shared" si="62"/>
        <v>449972</v>
      </c>
      <c r="AI18" s="16">
        <f t="shared" ref="AI18:AJ18" si="63">AI17+AI13</f>
        <v>461003</v>
      </c>
      <c r="AJ18" s="16">
        <f t="shared" si="63"/>
        <v>489771</v>
      </c>
      <c r="AK18" s="16">
        <f t="shared" ref="AK18:AL18" si="64">AK17+AK13</f>
        <v>503859</v>
      </c>
      <c r="AL18" s="16">
        <f t="shared" si="64"/>
        <v>472274</v>
      </c>
      <c r="AM18" s="16">
        <f t="shared" ref="AM18:AO18" si="65">AM17+AM13</f>
        <v>575332</v>
      </c>
      <c r="AN18" s="16">
        <f t="shared" si="65"/>
        <v>610442</v>
      </c>
      <c r="AO18" s="16">
        <f t="shared" si="65"/>
        <v>689555</v>
      </c>
      <c r="AP18" s="16">
        <f t="shared" ref="AP18:AQ18" si="66">AP17+AP13</f>
        <v>511421</v>
      </c>
      <c r="AQ18" s="16">
        <f t="shared" si="66"/>
        <v>478700</v>
      </c>
      <c r="AR18" s="16">
        <f t="shared" ref="AR18:AS18" si="67">AR17+AR13</f>
        <v>567022</v>
      </c>
      <c r="AS18" s="16">
        <f t="shared" si="67"/>
        <v>499648</v>
      </c>
      <c r="AT18" s="16">
        <f t="shared" ref="AT18:AU18" si="68">AT17+AT13</f>
        <v>467667</v>
      </c>
      <c r="AU18" s="16">
        <f t="shared" si="68"/>
        <v>559464.10876471992</v>
      </c>
      <c r="AV18" s="16">
        <f t="shared" ref="AV18:AW18" si="69">AV17+AV13</f>
        <v>619018</v>
      </c>
      <c r="AW18" s="16">
        <f t="shared" si="69"/>
        <v>653353</v>
      </c>
      <c r="AX18" s="16">
        <f t="shared" ref="AX18:AY18" si="70">AX17+AX13</f>
        <v>538125</v>
      </c>
      <c r="AY18" s="16">
        <f t="shared" si="70"/>
        <v>715651</v>
      </c>
      <c r="AZ18" s="16">
        <f t="shared" ref="AZ18:BA18" si="71">AZ17+AZ13</f>
        <v>716772</v>
      </c>
      <c r="BA18" s="16">
        <f t="shared" si="71"/>
        <v>894621</v>
      </c>
      <c r="BB18" s="16">
        <f t="shared" ref="BB18:BC18" si="72">BB17+BB13</f>
        <v>761145</v>
      </c>
      <c r="BC18" s="16">
        <f t="shared" si="72"/>
        <v>730736</v>
      </c>
      <c r="BD18" s="16">
        <f t="shared" ref="BD18:BE18" si="73">BD17+BD13</f>
        <v>698709</v>
      </c>
      <c r="BE18" s="16">
        <f t="shared" si="73"/>
        <v>624168</v>
      </c>
      <c r="BF18" s="16">
        <f t="shared" ref="BF18:BG18" si="74">BF17+BF13</f>
        <v>702996</v>
      </c>
      <c r="BG18" s="16">
        <f t="shared" si="74"/>
        <v>685017</v>
      </c>
      <c r="BH18" s="16">
        <f t="shared" ref="BH18:BI18" si="75">BH17+BH13</f>
        <v>641471</v>
      </c>
      <c r="BI18" s="16">
        <f t="shared" si="75"/>
        <v>648463</v>
      </c>
      <c r="BJ18" s="16">
        <f t="shared" ref="BJ18:BK18" si="76">BJ17+BJ13</f>
        <v>569480</v>
      </c>
      <c r="BK18" s="16">
        <f t="shared" si="76"/>
        <v>733463</v>
      </c>
      <c r="BL18" s="16">
        <f t="shared" ref="BL18:BM18" si="77">BL17+BL13</f>
        <v>722074</v>
      </c>
      <c r="BM18" s="16">
        <f t="shared" si="77"/>
        <v>917294</v>
      </c>
      <c r="BN18" s="64">
        <f t="shared" ref="BN18:BO18" si="78">BN17+BN13</f>
        <v>526404</v>
      </c>
      <c r="BO18" s="64">
        <f t="shared" si="78"/>
        <v>619728</v>
      </c>
      <c r="BP18" s="64">
        <f t="shared" ref="BP18:BQ18" si="79">BP17+BP13</f>
        <v>574826</v>
      </c>
      <c r="BQ18" s="64">
        <f t="shared" si="79"/>
        <v>568108</v>
      </c>
      <c r="BR18" s="64">
        <f t="shared" ref="BR18:BS18" si="80">BR17+BR13</f>
        <v>684081</v>
      </c>
      <c r="BS18" s="64">
        <f t="shared" si="80"/>
        <v>594481</v>
      </c>
      <c r="BT18" s="64">
        <f t="shared" ref="BT18:BU18" si="81">BT17+BT13</f>
        <v>693637</v>
      </c>
      <c r="BU18" s="64">
        <f t="shared" si="81"/>
        <v>607921</v>
      </c>
      <c r="BV18" s="64">
        <f t="shared" ref="BV18:BW18" si="82">BV17+BV13</f>
        <v>538099</v>
      </c>
      <c r="BW18" s="64">
        <f t="shared" si="82"/>
        <v>671243</v>
      </c>
      <c r="BX18" s="64">
        <f t="shared" ref="BX18:BY18" si="83">BX17+BX13</f>
        <v>687493</v>
      </c>
      <c r="BY18" s="64">
        <f t="shared" si="83"/>
        <v>636674</v>
      </c>
      <c r="BZ18" s="64">
        <f t="shared" ref="BZ18:CA18" si="84">BZ17+BZ13</f>
        <v>748653</v>
      </c>
      <c r="CA18" s="64">
        <f t="shared" si="84"/>
        <v>701981</v>
      </c>
      <c r="CB18" s="64">
        <f t="shared" ref="CB18:CC18" si="85">CB17+CB13</f>
        <v>696324</v>
      </c>
      <c r="CC18" s="64">
        <f t="shared" si="85"/>
        <v>775681</v>
      </c>
      <c r="CD18" s="64">
        <f t="shared" ref="CD18:CE18" si="86">CD17+CD13</f>
        <v>913006</v>
      </c>
      <c r="CE18" s="64">
        <f t="shared" si="86"/>
        <v>907201</v>
      </c>
      <c r="CF18" s="64">
        <f t="shared" ref="CF18:CG18" si="87">CF17+CF13</f>
        <v>1019306</v>
      </c>
      <c r="CG18" s="64">
        <f t="shared" si="87"/>
        <v>860417</v>
      </c>
      <c r="CH18" s="64">
        <f t="shared" ref="CH18:CI18" si="88">CH17+CH13</f>
        <v>670196</v>
      </c>
      <c r="CI18" s="64">
        <f t="shared" si="88"/>
        <v>820585</v>
      </c>
      <c r="CJ18" s="64">
        <f t="shared" ref="CJ18:CK18" si="89">CJ17+CJ13</f>
        <v>826998</v>
      </c>
      <c r="CK18" s="64">
        <f t="shared" si="89"/>
        <v>976312</v>
      </c>
      <c r="CL18" s="64">
        <f t="shared" ref="CL18:CM18" si="90">CL17+CL13</f>
        <v>1202351</v>
      </c>
      <c r="CM18" s="64">
        <f t="shared" si="90"/>
        <v>962077</v>
      </c>
      <c r="CN18" s="64">
        <f t="shared" ref="CN18:CO18" si="91">CN17+CN13</f>
        <v>866005</v>
      </c>
      <c r="CO18" s="64">
        <f t="shared" si="91"/>
        <v>817269</v>
      </c>
      <c r="CP18" s="64">
        <f t="shared" ref="CP18:CQ18" si="92">CP17+CP13</f>
        <v>771289</v>
      </c>
      <c r="CQ18" s="64">
        <f t="shared" si="92"/>
        <v>899899</v>
      </c>
      <c r="CR18" s="64">
        <f t="shared" ref="CR18:CS18" si="93">CR17+CR13</f>
        <v>883527</v>
      </c>
      <c r="CS18" s="64">
        <f t="shared" si="93"/>
        <v>735541</v>
      </c>
      <c r="CT18" s="64">
        <f t="shared" ref="CT18:CU18" si="94">CT17+CT13</f>
        <v>736027</v>
      </c>
      <c r="CU18" s="64">
        <f t="shared" si="94"/>
        <v>958003</v>
      </c>
      <c r="CV18" s="64">
        <f t="shared" ref="CV18:CW18" si="95">CV17+CV13</f>
        <v>871687</v>
      </c>
      <c r="CW18" s="64">
        <f t="shared" si="95"/>
        <v>1217010</v>
      </c>
      <c r="CX18" s="64">
        <f t="shared" ref="CX18:CY18" si="96">CX17+CX13</f>
        <v>869130</v>
      </c>
      <c r="CY18" s="64">
        <f t="shared" si="96"/>
        <v>899831</v>
      </c>
      <c r="CZ18" s="64">
        <f t="shared" ref="CZ18" si="97">CZ17+CZ13</f>
        <v>927911</v>
      </c>
    </row>
    <row r="19" spans="2:108" x14ac:dyDescent="0.2">
      <c r="B19" s="1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62"/>
      <c r="BO19" s="62"/>
      <c r="BP19" s="62"/>
      <c r="BQ19" s="62"/>
      <c r="BR19" s="62"/>
      <c r="BS19" s="62"/>
      <c r="BT19" s="62"/>
      <c r="BU19" s="62"/>
      <c r="BV19" s="62"/>
      <c r="BW19" s="62"/>
      <c r="BX19" s="62"/>
      <c r="BY19" s="62"/>
      <c r="BZ19" s="62"/>
      <c r="CA19" s="62"/>
      <c r="CB19" s="62"/>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row>
    <row r="20" spans="2:108" ht="14.25" x14ac:dyDescent="0.2">
      <c r="B20" s="18" t="s">
        <v>56</v>
      </c>
      <c r="C20" s="43">
        <v>0.17</v>
      </c>
      <c r="D20" s="43">
        <v>0.2</v>
      </c>
      <c r="E20" s="43">
        <v>0.2</v>
      </c>
      <c r="F20" s="43">
        <v>0.21</v>
      </c>
      <c r="G20" s="43">
        <v>0.23</v>
      </c>
      <c r="H20" s="43">
        <v>0.26</v>
      </c>
      <c r="I20" s="43">
        <v>0.25</v>
      </c>
      <c r="J20" s="43">
        <v>0.27</v>
      </c>
      <c r="K20" s="43">
        <v>0.23</v>
      </c>
      <c r="L20" s="43">
        <v>0.26</v>
      </c>
      <c r="M20" s="43">
        <v>0.3</v>
      </c>
      <c r="N20" s="43">
        <v>0.32</v>
      </c>
      <c r="O20" s="43">
        <v>0.28000000000000003</v>
      </c>
      <c r="P20" s="43">
        <v>0.28999999999999998</v>
      </c>
      <c r="Q20" s="43">
        <v>0.27</v>
      </c>
      <c r="R20" s="43">
        <v>0.28000000000000003</v>
      </c>
      <c r="S20" s="43">
        <v>0.26</v>
      </c>
      <c r="T20" s="43">
        <v>0.28000000000000003</v>
      </c>
      <c r="U20" s="43">
        <v>0.28999999999999998</v>
      </c>
      <c r="V20" s="43">
        <v>0.3</v>
      </c>
      <c r="W20" s="43">
        <v>0.28000000000000003</v>
      </c>
      <c r="X20" s="43">
        <v>0.28999999999999998</v>
      </c>
      <c r="Y20" s="43">
        <v>0.28999999999999998</v>
      </c>
      <c r="Z20" s="43">
        <v>0.31</v>
      </c>
      <c r="AA20" s="43">
        <v>0.3</v>
      </c>
      <c r="AB20" s="43">
        <v>0.31</v>
      </c>
      <c r="AC20" s="43">
        <v>0.37</v>
      </c>
      <c r="AD20" s="43">
        <v>0.34</v>
      </c>
      <c r="AE20" s="43">
        <v>0.34</v>
      </c>
      <c r="AF20" s="43">
        <v>0.36</v>
      </c>
      <c r="AG20" s="43">
        <v>0.36</v>
      </c>
      <c r="AH20" s="43">
        <v>0.36</v>
      </c>
      <c r="AI20" s="43">
        <v>0.35</v>
      </c>
      <c r="AJ20" s="43">
        <v>0.35</v>
      </c>
      <c r="AK20" s="43">
        <v>0.36</v>
      </c>
      <c r="AL20" s="43">
        <v>0.39</v>
      </c>
      <c r="AM20" s="43">
        <v>0.35</v>
      </c>
      <c r="AN20" s="43">
        <v>0.36</v>
      </c>
      <c r="AO20" s="43">
        <v>0.35</v>
      </c>
      <c r="AP20" s="43">
        <v>0.35</v>
      </c>
      <c r="AQ20" s="43">
        <v>0.35</v>
      </c>
      <c r="AR20" s="43">
        <v>0.35</v>
      </c>
      <c r="AS20" s="43">
        <v>0.34</v>
      </c>
      <c r="AT20" s="43">
        <v>0.35</v>
      </c>
      <c r="AU20" s="43">
        <v>0.34</v>
      </c>
      <c r="AV20" s="43">
        <v>0.35</v>
      </c>
      <c r="AW20" s="43">
        <v>0.36</v>
      </c>
      <c r="AX20" s="43">
        <v>0.36</v>
      </c>
      <c r="AY20" s="43">
        <v>0.36</v>
      </c>
      <c r="AZ20" s="43">
        <v>0.35</v>
      </c>
      <c r="BA20" s="43">
        <v>0.34</v>
      </c>
      <c r="BB20" s="43">
        <v>0.34</v>
      </c>
      <c r="BC20" s="43">
        <v>0.34</v>
      </c>
      <c r="BD20" s="43">
        <v>0.36</v>
      </c>
      <c r="BE20" s="43">
        <v>0.36</v>
      </c>
      <c r="BF20" s="43">
        <v>0.37</v>
      </c>
      <c r="BG20" s="43">
        <v>0.36</v>
      </c>
      <c r="BH20" s="43">
        <v>0.37</v>
      </c>
      <c r="BI20" s="43">
        <v>0.38</v>
      </c>
      <c r="BJ20" s="43">
        <v>0.38</v>
      </c>
      <c r="BK20" s="43">
        <v>0.35</v>
      </c>
      <c r="BL20" s="43">
        <v>0.36</v>
      </c>
      <c r="BM20" s="61">
        <v>0.39</v>
      </c>
      <c r="BN20" s="61">
        <v>0.36</v>
      </c>
      <c r="BO20" s="61">
        <v>0.34</v>
      </c>
      <c r="BP20" s="61">
        <v>0.33</v>
      </c>
      <c r="BQ20" s="61">
        <v>0.34</v>
      </c>
      <c r="BR20" s="61">
        <v>0.34</v>
      </c>
      <c r="BS20" s="61">
        <v>0.33</v>
      </c>
      <c r="BT20" s="61">
        <v>0.35</v>
      </c>
      <c r="BU20" s="61">
        <v>0.36</v>
      </c>
      <c r="BV20" s="61">
        <v>0.37</v>
      </c>
      <c r="BW20" s="61">
        <v>0.35</v>
      </c>
      <c r="BX20" s="61">
        <v>0.34</v>
      </c>
      <c r="BY20" s="61">
        <v>0.33</v>
      </c>
      <c r="BZ20" s="61">
        <v>0.34</v>
      </c>
      <c r="CA20" s="61">
        <v>0.34</v>
      </c>
      <c r="CB20" s="61">
        <v>0.34</v>
      </c>
      <c r="CC20" s="61">
        <v>0.35</v>
      </c>
      <c r="CD20" s="61">
        <v>0.36</v>
      </c>
      <c r="CE20" s="61">
        <v>0.35</v>
      </c>
      <c r="CF20" s="61">
        <v>0.35</v>
      </c>
      <c r="CG20" s="61">
        <v>0.35</v>
      </c>
      <c r="CH20" s="61">
        <v>0.36</v>
      </c>
      <c r="CI20" s="61">
        <v>0.34</v>
      </c>
      <c r="CJ20" s="61">
        <v>0.36</v>
      </c>
      <c r="CK20" s="61">
        <v>0.37</v>
      </c>
      <c r="CL20" s="61">
        <v>0.38</v>
      </c>
      <c r="CM20" s="61">
        <v>0.35</v>
      </c>
      <c r="CN20" s="61">
        <v>0.35</v>
      </c>
      <c r="CO20" s="61">
        <v>0.35</v>
      </c>
      <c r="CP20" s="61">
        <v>0.36</v>
      </c>
      <c r="CQ20" s="61">
        <v>0.36</v>
      </c>
      <c r="CR20" s="61">
        <v>0.39</v>
      </c>
      <c r="CS20" s="61">
        <v>0.39</v>
      </c>
      <c r="CT20" s="61">
        <v>0.4</v>
      </c>
      <c r="CU20" s="61">
        <v>0.36</v>
      </c>
      <c r="CV20" s="61">
        <v>0.38</v>
      </c>
      <c r="CW20" s="61">
        <v>0.39</v>
      </c>
      <c r="CX20" s="61">
        <v>0.38</v>
      </c>
      <c r="CY20" s="61">
        <v>0.38</v>
      </c>
      <c r="CZ20" s="61">
        <v>0.37</v>
      </c>
    </row>
    <row r="21" spans="2:108" x14ac:dyDescent="0.2">
      <c r="BO21" s="2"/>
      <c r="BP21" s="2"/>
      <c r="BQ21" s="2"/>
      <c r="BR21" s="2"/>
    </row>
    <row r="22" spans="2:108" s="4" customFormat="1" ht="14.25" x14ac:dyDescent="0.2">
      <c r="B22" s="11" t="s">
        <v>57</v>
      </c>
      <c r="C22" s="17" t="s">
        <v>8</v>
      </c>
      <c r="D22" s="17" t="s">
        <v>8</v>
      </c>
      <c r="E22" s="17" t="s">
        <v>8</v>
      </c>
      <c r="F22" s="17" t="s">
        <v>8</v>
      </c>
      <c r="G22" s="17" t="s">
        <v>8</v>
      </c>
      <c r="H22" s="17" t="s">
        <v>8</v>
      </c>
      <c r="I22" s="17" t="s">
        <v>8</v>
      </c>
      <c r="J22" s="17" t="s">
        <v>8</v>
      </c>
      <c r="K22" s="17" t="s">
        <v>8</v>
      </c>
      <c r="L22" s="17" t="s">
        <v>8</v>
      </c>
      <c r="M22" s="17" t="s">
        <v>8</v>
      </c>
      <c r="N22" s="17" t="s">
        <v>8</v>
      </c>
      <c r="O22" s="17" t="s">
        <v>8</v>
      </c>
      <c r="P22" s="17" t="s">
        <v>8</v>
      </c>
      <c r="Q22" s="17" t="s">
        <v>8</v>
      </c>
      <c r="R22" s="17" t="s">
        <v>8</v>
      </c>
      <c r="S22" s="17" t="s">
        <v>8</v>
      </c>
      <c r="T22" s="17" t="s">
        <v>8</v>
      </c>
      <c r="U22" s="17" t="s">
        <v>8</v>
      </c>
      <c r="V22" s="17" t="s">
        <v>8</v>
      </c>
      <c r="W22" s="17" t="s">
        <v>8</v>
      </c>
      <c r="X22" s="17" t="s">
        <v>8</v>
      </c>
      <c r="Y22" s="17" t="s">
        <v>8</v>
      </c>
      <c r="Z22" s="17" t="s">
        <v>8</v>
      </c>
      <c r="AA22" s="17" t="s">
        <v>8</v>
      </c>
      <c r="AB22" s="17" t="s">
        <v>8</v>
      </c>
      <c r="AC22" s="17" t="s">
        <v>8</v>
      </c>
      <c r="AD22" s="17" t="s">
        <v>8</v>
      </c>
      <c r="AE22" s="17" t="s">
        <v>8</v>
      </c>
      <c r="AF22" s="17" t="s">
        <v>8</v>
      </c>
      <c r="AG22" s="17" t="s">
        <v>8</v>
      </c>
      <c r="AH22" s="17" t="s">
        <v>8</v>
      </c>
      <c r="AI22" s="17" t="s">
        <v>8</v>
      </c>
      <c r="AJ22" s="17" t="s">
        <v>8</v>
      </c>
      <c r="AK22" s="17" t="s">
        <v>8</v>
      </c>
      <c r="AL22" s="17" t="s">
        <v>8</v>
      </c>
      <c r="AM22" s="17" t="s">
        <v>8</v>
      </c>
      <c r="AN22" s="17" t="s">
        <v>8</v>
      </c>
      <c r="AO22" s="17" t="s">
        <v>8</v>
      </c>
      <c r="AP22" s="48">
        <v>5434</v>
      </c>
      <c r="AQ22" s="48">
        <v>5968</v>
      </c>
      <c r="AR22" s="48">
        <v>7344</v>
      </c>
      <c r="AS22" s="48">
        <v>6274</v>
      </c>
      <c r="AT22" s="48">
        <v>5840</v>
      </c>
      <c r="AU22" s="48">
        <v>5246</v>
      </c>
      <c r="AV22" s="48">
        <v>5673</v>
      </c>
      <c r="AW22" s="48">
        <v>6500</v>
      </c>
      <c r="AX22" s="48">
        <v>5747</v>
      </c>
      <c r="AY22" s="48">
        <v>2322</v>
      </c>
      <c r="AZ22" s="48">
        <v>2386</v>
      </c>
      <c r="BA22" s="48">
        <v>2383</v>
      </c>
      <c r="BB22" s="48">
        <v>2755</v>
      </c>
      <c r="BC22" s="48">
        <v>3240</v>
      </c>
      <c r="BD22" s="48">
        <v>2377</v>
      </c>
      <c r="BE22" s="48">
        <v>2717</v>
      </c>
      <c r="BF22" s="48">
        <v>3257</v>
      </c>
      <c r="BG22" s="48">
        <v>2188</v>
      </c>
      <c r="BH22" s="48">
        <v>2792</v>
      </c>
      <c r="BI22" s="54">
        <v>3279</v>
      </c>
      <c r="BJ22" s="54">
        <v>1852</v>
      </c>
      <c r="BK22" s="54">
        <v>4018</v>
      </c>
      <c r="BL22" s="54">
        <v>2733.26</v>
      </c>
      <c r="BM22" s="54">
        <v>3293</v>
      </c>
      <c r="BN22" s="54">
        <v>2757</v>
      </c>
      <c r="BO22" s="54">
        <v>2555</v>
      </c>
      <c r="BP22" s="54">
        <v>2577</v>
      </c>
      <c r="BQ22" s="54">
        <v>2196</v>
      </c>
      <c r="BR22" s="54">
        <v>2792</v>
      </c>
      <c r="BS22" s="54">
        <v>1892</v>
      </c>
      <c r="BT22" s="54">
        <v>2344</v>
      </c>
      <c r="BU22" s="54">
        <v>3274</v>
      </c>
      <c r="BV22" s="54">
        <v>2925</v>
      </c>
      <c r="BW22" s="54">
        <v>2164</v>
      </c>
      <c r="BX22" s="54">
        <v>2316</v>
      </c>
      <c r="BY22" s="54">
        <v>1892</v>
      </c>
      <c r="BZ22" s="54">
        <v>81</v>
      </c>
      <c r="CA22" s="54">
        <v>428</v>
      </c>
      <c r="CB22" s="54">
        <v>79</v>
      </c>
      <c r="CC22" s="54">
        <v>80</v>
      </c>
      <c r="CD22" s="54">
        <v>105</v>
      </c>
      <c r="CE22" s="54">
        <v>127</v>
      </c>
      <c r="CF22" s="54">
        <v>76</v>
      </c>
      <c r="CG22" s="54">
        <v>80</v>
      </c>
      <c r="CH22" s="54">
        <v>188</v>
      </c>
      <c r="CI22" s="54">
        <v>91</v>
      </c>
      <c r="CJ22" s="54">
        <v>78</v>
      </c>
      <c r="CK22" s="54">
        <v>75</v>
      </c>
      <c r="CL22" s="54">
        <v>136</v>
      </c>
      <c r="CM22" s="54">
        <v>70</v>
      </c>
      <c r="CN22" s="54">
        <v>81</v>
      </c>
      <c r="CO22" s="54">
        <v>77</v>
      </c>
      <c r="CP22" s="54">
        <v>104</v>
      </c>
      <c r="CQ22" s="54">
        <v>126</v>
      </c>
      <c r="CR22" s="54">
        <v>112</v>
      </c>
      <c r="CS22" s="54">
        <v>76</v>
      </c>
      <c r="CT22" s="54">
        <v>111</v>
      </c>
      <c r="CU22" s="54">
        <v>75</v>
      </c>
      <c r="CV22" s="54">
        <v>106</v>
      </c>
      <c r="CW22" s="54">
        <v>232</v>
      </c>
      <c r="CX22" s="54">
        <v>75</v>
      </c>
      <c r="CY22" s="54">
        <v>73</v>
      </c>
      <c r="CZ22" s="54">
        <v>80</v>
      </c>
      <c r="DA22" s="2"/>
      <c r="DB22" s="2"/>
      <c r="DD22" s="2"/>
    </row>
    <row r="23" spans="2:108" s="4" customFormat="1" x14ac:dyDescent="0.2">
      <c r="B23" s="1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48"/>
      <c r="AQ23" s="48"/>
      <c r="AR23" s="48"/>
      <c r="AS23" s="48"/>
      <c r="AT23" s="48"/>
      <c r="AU23" s="48"/>
      <c r="AV23" s="48"/>
      <c r="AW23" s="48"/>
      <c r="AX23" s="48"/>
      <c r="AY23" s="48"/>
      <c r="AZ23" s="48"/>
      <c r="BA23" s="48"/>
      <c r="BB23" s="48"/>
      <c r="BC23" s="48"/>
      <c r="BD23" s="48"/>
      <c r="BE23" s="48"/>
      <c r="BF23" s="48"/>
      <c r="BG23" s="48"/>
      <c r="BH23" s="48"/>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2"/>
      <c r="DB23" s="2"/>
    </row>
    <row r="24" spans="2:108" s="4" customFormat="1" ht="14.25" x14ac:dyDescent="0.2">
      <c r="B24" s="11" t="s">
        <v>95</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48"/>
      <c r="AQ24" s="48"/>
      <c r="AR24" s="48"/>
      <c r="AS24" s="48"/>
      <c r="AT24" s="48"/>
      <c r="AU24" s="48"/>
      <c r="AV24" s="48"/>
      <c r="AW24" s="48"/>
      <c r="AX24" s="48"/>
      <c r="AY24" s="48"/>
      <c r="AZ24" s="48"/>
      <c r="BA24" s="48"/>
      <c r="BB24" s="48"/>
      <c r="BC24" s="48"/>
      <c r="BD24" s="48"/>
      <c r="BE24" s="48"/>
      <c r="BF24" s="48"/>
      <c r="BG24" s="48"/>
      <c r="BH24" s="48"/>
      <c r="BI24" s="54"/>
      <c r="BJ24" s="54"/>
      <c r="BK24" s="54"/>
      <c r="BL24" s="54"/>
      <c r="BM24" s="54"/>
      <c r="BN24" s="54"/>
      <c r="BO24" s="54"/>
      <c r="BP24" s="54"/>
      <c r="BQ24" s="54"/>
      <c r="BR24" s="54"/>
      <c r="BS24" s="54"/>
      <c r="BT24" s="54"/>
      <c r="BU24" s="54"/>
      <c r="BV24" s="54"/>
      <c r="BW24" s="56">
        <v>161559</v>
      </c>
      <c r="BX24" s="56">
        <v>154282</v>
      </c>
      <c r="BY24" s="56">
        <v>147743</v>
      </c>
      <c r="BZ24" s="56">
        <v>147981</v>
      </c>
      <c r="CA24" s="56">
        <v>139122</v>
      </c>
      <c r="CB24" s="56">
        <v>127834</v>
      </c>
      <c r="CC24" s="56">
        <v>135348</v>
      </c>
      <c r="CD24" s="56">
        <v>154424</v>
      </c>
      <c r="CE24" s="56">
        <v>172036</v>
      </c>
      <c r="CF24" s="56">
        <v>157908</v>
      </c>
      <c r="CG24" s="56">
        <v>124987</v>
      </c>
      <c r="CH24" s="56">
        <v>124924</v>
      </c>
      <c r="CI24" s="56">
        <v>146849</v>
      </c>
      <c r="CJ24" s="56">
        <v>140778</v>
      </c>
      <c r="CK24" s="56">
        <v>188954</v>
      </c>
      <c r="CL24" s="56">
        <v>181919</v>
      </c>
      <c r="CM24" s="56">
        <v>165887</v>
      </c>
      <c r="CN24" s="56">
        <v>143352</v>
      </c>
      <c r="CO24" s="56">
        <v>144682</v>
      </c>
      <c r="CP24" s="56">
        <v>128820</v>
      </c>
      <c r="CQ24" s="56">
        <v>160624</v>
      </c>
      <c r="CR24" s="56">
        <v>158401</v>
      </c>
      <c r="CS24" s="56">
        <v>139735</v>
      </c>
      <c r="CT24" s="56">
        <v>138042</v>
      </c>
      <c r="CU24" s="56">
        <v>167740</v>
      </c>
      <c r="CV24" s="56">
        <v>152493</v>
      </c>
      <c r="CW24" s="56">
        <v>211797</v>
      </c>
      <c r="CX24" s="56">
        <v>151243</v>
      </c>
      <c r="CY24" s="56">
        <v>168110</v>
      </c>
      <c r="CZ24" s="56">
        <v>172922.98493800001</v>
      </c>
      <c r="DA24" s="2"/>
      <c r="DB24" s="2"/>
    </row>
    <row r="25" spans="2:108" s="4" customFormat="1" ht="14.25" x14ac:dyDescent="0.2">
      <c r="B25" s="11" t="s">
        <v>96</v>
      </c>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48"/>
      <c r="AQ25" s="48"/>
      <c r="AR25" s="48"/>
      <c r="AS25" s="48"/>
      <c r="AT25" s="48"/>
      <c r="AU25" s="48"/>
      <c r="AV25" s="48"/>
      <c r="AW25" s="48"/>
      <c r="AX25" s="48"/>
      <c r="AY25" s="48"/>
      <c r="AZ25" s="48"/>
      <c r="BA25" s="48"/>
      <c r="BB25" s="48"/>
      <c r="BC25" s="48"/>
      <c r="BD25" s="48"/>
      <c r="BE25" s="48"/>
      <c r="BF25" s="48"/>
      <c r="BG25" s="48"/>
      <c r="BH25" s="48"/>
      <c r="BI25" s="54"/>
      <c r="BJ25" s="54"/>
      <c r="BK25" s="54"/>
      <c r="BL25" s="54"/>
      <c r="BM25" s="54"/>
      <c r="BN25" s="54"/>
      <c r="BO25" s="54"/>
      <c r="BP25" s="54"/>
      <c r="BQ25" s="54"/>
      <c r="BR25" s="54"/>
      <c r="BS25" s="54"/>
      <c r="BT25" s="54"/>
      <c r="BU25" s="54"/>
      <c r="BV25" s="54"/>
      <c r="BW25" s="56">
        <v>29493</v>
      </c>
      <c r="BX25" s="56">
        <v>28845</v>
      </c>
      <c r="BY25" s="56">
        <v>27778</v>
      </c>
      <c r="BZ25" s="56">
        <v>32009</v>
      </c>
      <c r="CA25" s="56">
        <v>29647</v>
      </c>
      <c r="CB25" s="56">
        <v>24131</v>
      </c>
      <c r="CC25" s="56">
        <v>25995</v>
      </c>
      <c r="CD25" s="56">
        <v>28684</v>
      </c>
      <c r="CE25" s="56">
        <v>29525</v>
      </c>
      <c r="CF25" s="56">
        <v>34214</v>
      </c>
      <c r="CG25" s="56">
        <v>25579</v>
      </c>
      <c r="CH25" s="56">
        <v>25661</v>
      </c>
      <c r="CI25" s="56">
        <v>27692</v>
      </c>
      <c r="CJ25" s="56">
        <v>29934</v>
      </c>
      <c r="CK25" s="56">
        <v>36537</v>
      </c>
      <c r="CL25" s="56">
        <v>43072</v>
      </c>
      <c r="CM25" s="56">
        <v>34193</v>
      </c>
      <c r="CN25" s="56">
        <v>31406</v>
      </c>
      <c r="CO25" s="56">
        <v>32496</v>
      </c>
      <c r="CP25" s="56">
        <v>30928</v>
      </c>
      <c r="CQ25" s="56">
        <v>36198</v>
      </c>
      <c r="CR25" s="56">
        <v>41214</v>
      </c>
      <c r="CS25" s="56">
        <v>32241</v>
      </c>
      <c r="CT25" s="56">
        <v>35012</v>
      </c>
      <c r="CU25" s="56">
        <v>34967</v>
      </c>
      <c r="CV25" s="56">
        <v>32323</v>
      </c>
      <c r="CW25" s="56">
        <v>46415</v>
      </c>
      <c r="CX25" s="56">
        <v>38901</v>
      </c>
      <c r="CY25" s="56">
        <v>35092</v>
      </c>
      <c r="CZ25" s="56">
        <v>38750.808860000005</v>
      </c>
      <c r="DA25" s="2"/>
      <c r="DB25" s="2"/>
    </row>
    <row r="26" spans="2:108" x14ac:dyDescent="0.2">
      <c r="AP26" s="44"/>
      <c r="AQ26" s="44"/>
      <c r="AR26" s="44"/>
      <c r="AS26" s="44"/>
      <c r="AT26" s="44"/>
      <c r="AU26" s="44"/>
      <c r="AV26" s="44"/>
      <c r="BO26" s="2"/>
      <c r="BP26" s="2"/>
      <c r="BQ26" s="2"/>
      <c r="BR26" s="2"/>
    </row>
    <row r="27" spans="2:108" ht="15" x14ac:dyDescent="0.25">
      <c r="B27" s="24" t="s">
        <v>22</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row>
    <row r="28" spans="2:108" x14ac:dyDescent="0.2">
      <c r="B28" s="9"/>
      <c r="C28" s="10">
        <v>43131</v>
      </c>
      <c r="D28" s="10">
        <v>43159</v>
      </c>
      <c r="E28" s="10">
        <v>43190</v>
      </c>
      <c r="F28" s="10">
        <v>43220</v>
      </c>
      <c r="G28" s="10">
        <v>43251</v>
      </c>
      <c r="H28" s="10">
        <v>43281</v>
      </c>
      <c r="I28" s="10">
        <v>43312</v>
      </c>
      <c r="J28" s="10">
        <v>43343</v>
      </c>
      <c r="K28" s="10">
        <v>43373</v>
      </c>
      <c r="L28" s="10">
        <v>43404</v>
      </c>
      <c r="M28" s="10">
        <v>43434</v>
      </c>
      <c r="N28" s="10">
        <v>43465</v>
      </c>
      <c r="O28" s="10">
        <v>43496</v>
      </c>
      <c r="P28" s="10">
        <v>43524</v>
      </c>
      <c r="Q28" s="10">
        <v>43555</v>
      </c>
      <c r="R28" s="10">
        <v>43585</v>
      </c>
      <c r="S28" s="10">
        <v>43616</v>
      </c>
      <c r="T28" s="10">
        <v>43646</v>
      </c>
      <c r="U28" s="10">
        <v>43677</v>
      </c>
      <c r="V28" s="10">
        <v>43708</v>
      </c>
      <c r="W28" s="10">
        <v>43738</v>
      </c>
      <c r="X28" s="10">
        <v>43769</v>
      </c>
      <c r="Y28" s="10">
        <v>43799</v>
      </c>
      <c r="Z28" s="10">
        <v>43830</v>
      </c>
      <c r="AA28" s="10">
        <v>43861</v>
      </c>
      <c r="AB28" s="10">
        <v>43890</v>
      </c>
      <c r="AC28" s="10">
        <v>43921</v>
      </c>
      <c r="AD28" s="10">
        <v>43951</v>
      </c>
      <c r="AE28" s="10">
        <v>43982</v>
      </c>
      <c r="AF28" s="10">
        <v>44012</v>
      </c>
      <c r="AG28" s="10">
        <v>44043</v>
      </c>
      <c r="AH28" s="10">
        <v>44074</v>
      </c>
      <c r="AI28" s="10">
        <v>44104</v>
      </c>
      <c r="AJ28" s="10">
        <v>44135</v>
      </c>
      <c r="AK28" s="10">
        <v>44165</v>
      </c>
      <c r="AL28" s="10">
        <v>44196</v>
      </c>
      <c r="AM28" s="10">
        <v>44227</v>
      </c>
      <c r="AN28" s="10">
        <v>44255</v>
      </c>
      <c r="AO28" s="10">
        <v>44286</v>
      </c>
      <c r="AP28" s="10">
        <f t="shared" ref="AP28:BU28" si="98">AP5</f>
        <v>44316</v>
      </c>
      <c r="AQ28" s="10">
        <f t="shared" si="98"/>
        <v>44347</v>
      </c>
      <c r="AR28" s="10">
        <f t="shared" si="98"/>
        <v>44377</v>
      </c>
      <c r="AS28" s="10">
        <f t="shared" si="98"/>
        <v>44408</v>
      </c>
      <c r="AT28" s="10">
        <f t="shared" si="98"/>
        <v>44439</v>
      </c>
      <c r="AU28" s="10">
        <f t="shared" si="98"/>
        <v>44469</v>
      </c>
      <c r="AV28" s="10">
        <f t="shared" si="98"/>
        <v>44500</v>
      </c>
      <c r="AW28" s="10">
        <f t="shared" si="98"/>
        <v>44530</v>
      </c>
      <c r="AX28" s="10">
        <f t="shared" si="98"/>
        <v>44561</v>
      </c>
      <c r="AY28" s="10">
        <f t="shared" si="98"/>
        <v>44592</v>
      </c>
      <c r="AZ28" s="10">
        <f t="shared" si="98"/>
        <v>44620</v>
      </c>
      <c r="BA28" s="10">
        <f t="shared" si="98"/>
        <v>44651</v>
      </c>
      <c r="BB28" s="10">
        <f t="shared" si="98"/>
        <v>44681</v>
      </c>
      <c r="BC28" s="10">
        <f t="shared" si="98"/>
        <v>44712</v>
      </c>
      <c r="BD28" s="10">
        <f t="shared" si="98"/>
        <v>44742</v>
      </c>
      <c r="BE28" s="10">
        <f t="shared" si="98"/>
        <v>44773</v>
      </c>
      <c r="BF28" s="10">
        <f t="shared" si="98"/>
        <v>44804</v>
      </c>
      <c r="BG28" s="10">
        <f t="shared" si="98"/>
        <v>44834</v>
      </c>
      <c r="BH28" s="10">
        <f t="shared" si="98"/>
        <v>44865</v>
      </c>
      <c r="BI28" s="10">
        <f t="shared" si="98"/>
        <v>44895</v>
      </c>
      <c r="BJ28" s="10">
        <f t="shared" si="98"/>
        <v>44926</v>
      </c>
      <c r="BK28" s="10">
        <f t="shared" si="98"/>
        <v>44957</v>
      </c>
      <c r="BL28" s="10">
        <f t="shared" si="98"/>
        <v>44985</v>
      </c>
      <c r="BM28" s="10">
        <f t="shared" si="98"/>
        <v>45016</v>
      </c>
      <c r="BN28" s="10">
        <f t="shared" si="98"/>
        <v>45046</v>
      </c>
      <c r="BO28" s="10">
        <f t="shared" si="98"/>
        <v>45077</v>
      </c>
      <c r="BP28" s="10">
        <f t="shared" si="98"/>
        <v>45107</v>
      </c>
      <c r="BQ28" s="10">
        <f t="shared" si="98"/>
        <v>45138</v>
      </c>
      <c r="BR28" s="10">
        <f t="shared" si="98"/>
        <v>45169</v>
      </c>
      <c r="BS28" s="10">
        <f t="shared" si="98"/>
        <v>45199</v>
      </c>
      <c r="BT28" s="10">
        <f t="shared" si="98"/>
        <v>45230</v>
      </c>
      <c r="BU28" s="10">
        <f t="shared" si="98"/>
        <v>45260</v>
      </c>
      <c r="BV28" s="10">
        <f t="shared" ref="BV28:CY28" si="99">BV5</f>
        <v>45291</v>
      </c>
      <c r="BW28" s="10">
        <f t="shared" si="99"/>
        <v>45322</v>
      </c>
      <c r="BX28" s="10">
        <f t="shared" si="99"/>
        <v>45351</v>
      </c>
      <c r="BY28" s="10">
        <f t="shared" si="99"/>
        <v>45382</v>
      </c>
      <c r="BZ28" s="10">
        <f t="shared" si="99"/>
        <v>45412</v>
      </c>
      <c r="CA28" s="10">
        <f t="shared" si="99"/>
        <v>45443</v>
      </c>
      <c r="CB28" s="10">
        <f t="shared" si="99"/>
        <v>45473</v>
      </c>
      <c r="CC28" s="10">
        <f t="shared" si="99"/>
        <v>45504</v>
      </c>
      <c r="CD28" s="10">
        <f t="shared" si="99"/>
        <v>45535</v>
      </c>
      <c r="CE28" s="10">
        <f t="shared" si="99"/>
        <v>45565</v>
      </c>
      <c r="CF28" s="10">
        <f t="shared" si="99"/>
        <v>45596</v>
      </c>
      <c r="CG28" s="10">
        <f t="shared" si="99"/>
        <v>45626</v>
      </c>
      <c r="CH28" s="10">
        <f t="shared" si="99"/>
        <v>45657</v>
      </c>
      <c r="CI28" s="10">
        <f t="shared" si="99"/>
        <v>45688</v>
      </c>
      <c r="CJ28" s="10">
        <f t="shared" si="99"/>
        <v>45716</v>
      </c>
      <c r="CK28" s="10">
        <f t="shared" si="99"/>
        <v>45747</v>
      </c>
      <c r="CL28" s="10">
        <f t="shared" si="99"/>
        <v>45777</v>
      </c>
      <c r="CM28" s="10">
        <f t="shared" si="99"/>
        <v>45808</v>
      </c>
      <c r="CN28" s="10">
        <f t="shared" si="99"/>
        <v>45838</v>
      </c>
      <c r="CO28" s="10">
        <f t="shared" si="99"/>
        <v>45869</v>
      </c>
      <c r="CP28" s="10">
        <f t="shared" si="99"/>
        <v>45900</v>
      </c>
      <c r="CQ28" s="10">
        <f t="shared" si="99"/>
        <v>45930</v>
      </c>
      <c r="CR28" s="10">
        <f t="shared" si="99"/>
        <v>45961</v>
      </c>
      <c r="CS28" s="10">
        <f t="shared" si="99"/>
        <v>45991</v>
      </c>
      <c r="CT28" s="10">
        <f t="shared" si="99"/>
        <v>46022</v>
      </c>
      <c r="CU28" s="10">
        <f t="shared" si="99"/>
        <v>46053</v>
      </c>
      <c r="CV28" s="10">
        <f t="shared" si="99"/>
        <v>46081</v>
      </c>
      <c r="CW28" s="10">
        <f t="shared" si="99"/>
        <v>46112</v>
      </c>
      <c r="CX28" s="10">
        <f t="shared" si="99"/>
        <v>46142</v>
      </c>
      <c r="CY28" s="10">
        <f t="shared" si="99"/>
        <v>46173</v>
      </c>
      <c r="CZ28" s="10">
        <f t="shared" ref="CZ28" si="100">CZ5</f>
        <v>46203</v>
      </c>
    </row>
    <row r="29" spans="2:108" x14ac:dyDescent="0.2">
      <c r="B29" s="11" t="s">
        <v>66</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row>
    <row r="30" spans="2:108" x14ac:dyDescent="0.2">
      <c r="B30" s="12" t="s">
        <v>34</v>
      </c>
      <c r="C30" s="52">
        <v>3822</v>
      </c>
      <c r="D30" s="52">
        <v>4425</v>
      </c>
      <c r="E30" s="52">
        <v>4126</v>
      </c>
      <c r="F30" s="52">
        <v>3503</v>
      </c>
      <c r="G30" s="52">
        <v>3413</v>
      </c>
      <c r="H30" s="52">
        <v>3898</v>
      </c>
      <c r="I30" s="52">
        <v>3087</v>
      </c>
      <c r="J30" s="52">
        <v>2874</v>
      </c>
      <c r="K30" s="52">
        <v>3951</v>
      </c>
      <c r="L30" s="52">
        <v>4023</v>
      </c>
      <c r="M30" s="52">
        <v>3886</v>
      </c>
      <c r="N30" s="52">
        <v>3917</v>
      </c>
      <c r="O30" s="52">
        <v>4401</v>
      </c>
      <c r="P30" s="52">
        <v>4638</v>
      </c>
      <c r="Q30" s="52">
        <v>4612</v>
      </c>
      <c r="R30" s="52">
        <v>4034</v>
      </c>
      <c r="S30" s="52">
        <v>4060</v>
      </c>
      <c r="T30" s="52">
        <v>4568</v>
      </c>
      <c r="U30" s="52">
        <v>4000</v>
      </c>
      <c r="V30" s="52">
        <v>3874</v>
      </c>
      <c r="W30" s="52">
        <v>4435</v>
      </c>
      <c r="X30" s="52">
        <v>4147</v>
      </c>
      <c r="Y30" s="52">
        <v>4300</v>
      </c>
      <c r="Z30" s="52">
        <v>3818</v>
      </c>
      <c r="AA30" s="52">
        <v>4766</v>
      </c>
      <c r="AB30" s="52">
        <v>4673</v>
      </c>
      <c r="AC30" s="52">
        <v>6414</v>
      </c>
      <c r="AD30" s="52">
        <v>6617</v>
      </c>
      <c r="AE30" s="52">
        <v>6599</v>
      </c>
      <c r="AF30" s="52">
        <v>6529</v>
      </c>
      <c r="AG30" s="52">
        <v>4818</v>
      </c>
      <c r="AH30" s="52">
        <v>4555</v>
      </c>
      <c r="AI30" s="52">
        <v>4932</v>
      </c>
      <c r="AJ30" s="52">
        <v>5086</v>
      </c>
      <c r="AK30" s="52">
        <v>5537</v>
      </c>
      <c r="AL30" s="52">
        <v>4841</v>
      </c>
      <c r="AM30" s="52">
        <v>5995</v>
      </c>
      <c r="AN30" s="52">
        <v>5464</v>
      </c>
      <c r="AO30" s="52">
        <v>6335</v>
      </c>
      <c r="AP30" s="52">
        <v>5221</v>
      </c>
      <c r="AQ30" s="52">
        <v>4848</v>
      </c>
      <c r="AR30" s="52">
        <v>5337</v>
      </c>
      <c r="AS30" s="52">
        <v>4674</v>
      </c>
      <c r="AT30" s="52">
        <v>3770</v>
      </c>
      <c r="AU30" s="52">
        <v>4607</v>
      </c>
      <c r="AV30" s="52">
        <v>4716</v>
      </c>
      <c r="AW30" s="52">
        <v>4752</v>
      </c>
      <c r="AX30" s="52">
        <v>4024</v>
      </c>
      <c r="AY30" s="52">
        <v>5462</v>
      </c>
      <c r="AZ30" s="52">
        <v>5196</v>
      </c>
      <c r="BA30" s="52">
        <v>5832</v>
      </c>
      <c r="BB30" s="52">
        <v>5961</v>
      </c>
      <c r="BC30" s="52">
        <v>5647</v>
      </c>
      <c r="BD30" s="52">
        <v>5809</v>
      </c>
      <c r="BE30" s="52">
        <v>4743</v>
      </c>
      <c r="BF30" s="52">
        <v>4908</v>
      </c>
      <c r="BG30" s="52">
        <v>5721</v>
      </c>
      <c r="BH30" s="52">
        <v>5549</v>
      </c>
      <c r="BI30" s="52">
        <v>5865</v>
      </c>
      <c r="BJ30" s="52">
        <v>5069</v>
      </c>
      <c r="BK30" s="52">
        <v>6223</v>
      </c>
      <c r="BL30" s="52">
        <v>6729</v>
      </c>
      <c r="BM30" s="52">
        <v>6128</v>
      </c>
      <c r="BN30" s="63">
        <v>5663</v>
      </c>
      <c r="BO30" s="63">
        <v>5763</v>
      </c>
      <c r="BP30" s="63">
        <v>5660</v>
      </c>
      <c r="BQ30" s="63">
        <v>5164</v>
      </c>
      <c r="BR30" s="63">
        <v>5011</v>
      </c>
      <c r="BS30" s="63">
        <v>5388</v>
      </c>
      <c r="BT30" s="63">
        <v>5984</v>
      </c>
      <c r="BU30" s="63">
        <v>6523</v>
      </c>
      <c r="BV30" s="63">
        <v>6133</v>
      </c>
      <c r="BW30" s="63">
        <v>7481</v>
      </c>
      <c r="BX30" s="63">
        <v>7712</v>
      </c>
      <c r="BY30" s="63">
        <v>7233</v>
      </c>
      <c r="BZ30" s="63">
        <v>6589</v>
      </c>
      <c r="CA30" s="63">
        <v>6122</v>
      </c>
      <c r="CB30" s="63">
        <v>6622</v>
      </c>
      <c r="CC30" s="63">
        <v>6090</v>
      </c>
      <c r="CD30" s="63">
        <v>6702</v>
      </c>
      <c r="CE30" s="63">
        <v>8414</v>
      </c>
      <c r="CF30" s="63">
        <v>6894</v>
      </c>
      <c r="CG30" s="63">
        <v>6533</v>
      </c>
      <c r="CH30" s="63">
        <v>5921</v>
      </c>
      <c r="CI30" s="63">
        <v>6912</v>
      </c>
      <c r="CJ30" s="63">
        <v>7061</v>
      </c>
      <c r="CK30" s="63">
        <v>8666</v>
      </c>
      <c r="CL30" s="63">
        <v>8595</v>
      </c>
      <c r="CM30" s="63">
        <v>7649</v>
      </c>
      <c r="CN30" s="63">
        <v>6998</v>
      </c>
      <c r="CO30" s="63">
        <v>6389</v>
      </c>
      <c r="CP30" s="63">
        <v>5934</v>
      </c>
      <c r="CQ30" s="63">
        <v>7358</v>
      </c>
      <c r="CR30" s="63">
        <v>7042</v>
      </c>
      <c r="CS30" s="63">
        <v>7594</v>
      </c>
      <c r="CT30" s="63">
        <v>6043</v>
      </c>
      <c r="CU30" s="63">
        <v>8110</v>
      </c>
      <c r="CV30" s="63">
        <v>7779</v>
      </c>
      <c r="CW30" s="63">
        <v>9159</v>
      </c>
      <c r="CX30" s="63">
        <v>6802</v>
      </c>
      <c r="CY30" s="63">
        <v>7728</v>
      </c>
      <c r="CZ30" s="63">
        <v>7795</v>
      </c>
    </row>
    <row r="31" spans="2:108" x14ac:dyDescent="0.2">
      <c r="B31" s="12" t="s">
        <v>1</v>
      </c>
      <c r="C31" s="13">
        <v>701</v>
      </c>
      <c r="D31" s="13">
        <v>967</v>
      </c>
      <c r="E31" s="13">
        <v>680</v>
      </c>
      <c r="F31" s="13">
        <v>621</v>
      </c>
      <c r="G31" s="13">
        <v>568</v>
      </c>
      <c r="H31" s="13">
        <v>610</v>
      </c>
      <c r="I31" s="13">
        <v>688</v>
      </c>
      <c r="J31" s="13">
        <v>542</v>
      </c>
      <c r="K31" s="13">
        <v>677</v>
      </c>
      <c r="L31" s="13">
        <v>923</v>
      </c>
      <c r="M31" s="13">
        <v>830</v>
      </c>
      <c r="N31" s="13">
        <v>797</v>
      </c>
      <c r="O31" s="13">
        <v>984</v>
      </c>
      <c r="P31" s="13">
        <v>864</v>
      </c>
      <c r="Q31" s="13">
        <v>835</v>
      </c>
      <c r="R31" s="13">
        <v>839</v>
      </c>
      <c r="S31" s="13">
        <v>825</v>
      </c>
      <c r="T31" s="13">
        <v>1058</v>
      </c>
      <c r="U31" s="13">
        <v>852</v>
      </c>
      <c r="V31" s="13">
        <v>1022</v>
      </c>
      <c r="W31" s="13">
        <v>988</v>
      </c>
      <c r="X31" s="13">
        <v>963</v>
      </c>
      <c r="Y31" s="13">
        <v>885</v>
      </c>
      <c r="Z31" s="13">
        <v>858</v>
      </c>
      <c r="AA31" s="13">
        <v>1214</v>
      </c>
      <c r="AB31" s="13">
        <v>1614</v>
      </c>
      <c r="AC31" s="13">
        <v>1678</v>
      </c>
      <c r="AD31" s="13">
        <v>1653</v>
      </c>
      <c r="AE31" s="13">
        <v>1535</v>
      </c>
      <c r="AF31" s="13">
        <v>1811</v>
      </c>
      <c r="AG31" s="13">
        <v>1380</v>
      </c>
      <c r="AH31" s="13">
        <v>1296</v>
      </c>
      <c r="AI31" s="13">
        <v>1487</v>
      </c>
      <c r="AJ31" s="13">
        <v>1591</v>
      </c>
      <c r="AK31" s="13">
        <v>1778</v>
      </c>
      <c r="AL31" s="13">
        <v>1386</v>
      </c>
      <c r="AM31" s="13">
        <v>1851</v>
      </c>
      <c r="AN31" s="13">
        <v>1741</v>
      </c>
      <c r="AO31" s="13">
        <v>1910</v>
      </c>
      <c r="AP31" s="13">
        <v>1551</v>
      </c>
      <c r="AQ31" s="13">
        <v>1460</v>
      </c>
      <c r="AR31" s="13">
        <v>1365</v>
      </c>
      <c r="AS31" s="13">
        <v>1336</v>
      </c>
      <c r="AT31" s="13">
        <v>1244</v>
      </c>
      <c r="AU31" s="13">
        <v>1320</v>
      </c>
      <c r="AV31" s="13">
        <v>1401</v>
      </c>
      <c r="AW31" s="13">
        <v>1426</v>
      </c>
      <c r="AX31" s="13">
        <v>1248</v>
      </c>
      <c r="AY31" s="13">
        <v>1680</v>
      </c>
      <c r="AZ31" s="13">
        <v>1598</v>
      </c>
      <c r="BA31" s="13">
        <v>1603</v>
      </c>
      <c r="BB31" s="13">
        <v>1647</v>
      </c>
      <c r="BC31" s="13">
        <v>1690</v>
      </c>
      <c r="BD31" s="13">
        <v>1971</v>
      </c>
      <c r="BE31" s="13">
        <v>1587</v>
      </c>
      <c r="BF31" s="13">
        <v>1475</v>
      </c>
      <c r="BG31" s="13">
        <v>1828</v>
      </c>
      <c r="BH31" s="13">
        <v>2004</v>
      </c>
      <c r="BI31" s="13">
        <v>1866</v>
      </c>
      <c r="BJ31" s="13">
        <v>1557</v>
      </c>
      <c r="BK31" s="13">
        <v>1873</v>
      </c>
      <c r="BL31" s="13">
        <v>2290</v>
      </c>
      <c r="BM31" s="13">
        <v>1823</v>
      </c>
      <c r="BN31" s="56">
        <v>1445</v>
      </c>
      <c r="BO31" s="56">
        <v>1519</v>
      </c>
      <c r="BP31" s="56">
        <v>1453</v>
      </c>
      <c r="BQ31" s="56">
        <v>1370</v>
      </c>
      <c r="BR31" s="56">
        <v>1200</v>
      </c>
      <c r="BS31" s="56">
        <v>1326</v>
      </c>
      <c r="BT31" s="56">
        <v>1623</v>
      </c>
      <c r="BU31" s="56">
        <v>1913</v>
      </c>
      <c r="BV31" s="56">
        <v>1412</v>
      </c>
      <c r="BW31" s="56">
        <v>1397</v>
      </c>
      <c r="BX31" s="56">
        <v>1441</v>
      </c>
      <c r="BY31" s="56">
        <v>1361</v>
      </c>
      <c r="BZ31" s="56">
        <v>1428</v>
      </c>
      <c r="CA31" s="56">
        <v>1320</v>
      </c>
      <c r="CB31" s="56">
        <v>1252</v>
      </c>
      <c r="CC31" s="56">
        <v>1128</v>
      </c>
      <c r="CD31" s="56">
        <v>1286</v>
      </c>
      <c r="CE31" s="56">
        <v>1434</v>
      </c>
      <c r="CF31" s="56">
        <v>1493</v>
      </c>
      <c r="CG31" s="56">
        <v>1312</v>
      </c>
      <c r="CH31" s="56">
        <v>1219</v>
      </c>
      <c r="CI31" s="56">
        <v>1284</v>
      </c>
      <c r="CJ31" s="56">
        <v>1438</v>
      </c>
      <c r="CK31" s="56">
        <v>1701</v>
      </c>
      <c r="CL31" s="56">
        <v>1968</v>
      </c>
      <c r="CM31" s="56">
        <v>1602</v>
      </c>
      <c r="CN31" s="56">
        <v>1497</v>
      </c>
      <c r="CO31" s="56">
        <v>1348</v>
      </c>
      <c r="CP31" s="56">
        <v>1232</v>
      </c>
      <c r="CQ31" s="56">
        <v>1461</v>
      </c>
      <c r="CR31" s="56">
        <v>1629</v>
      </c>
      <c r="CS31" s="56">
        <v>1622</v>
      </c>
      <c r="CT31" s="56">
        <v>1391</v>
      </c>
      <c r="CU31" s="56">
        <v>1592</v>
      </c>
      <c r="CV31" s="56">
        <v>1480</v>
      </c>
      <c r="CW31" s="56">
        <v>1839</v>
      </c>
      <c r="CX31" s="56">
        <v>1541</v>
      </c>
      <c r="CY31" s="56">
        <v>1547</v>
      </c>
      <c r="CZ31" s="56">
        <v>1591</v>
      </c>
    </row>
    <row r="32" spans="2:108" x14ac:dyDescent="0.2">
      <c r="B32" s="12" t="s">
        <v>2</v>
      </c>
      <c r="C32" s="13">
        <v>1857</v>
      </c>
      <c r="D32" s="13">
        <v>1871</v>
      </c>
      <c r="E32" s="13">
        <v>1452</v>
      </c>
      <c r="F32" s="13">
        <v>1311</v>
      </c>
      <c r="G32" s="13">
        <v>1620</v>
      </c>
      <c r="H32" s="13">
        <v>1626</v>
      </c>
      <c r="I32" s="13">
        <v>1388</v>
      </c>
      <c r="J32" s="13">
        <v>1265</v>
      </c>
      <c r="K32" s="13">
        <v>1528</v>
      </c>
      <c r="L32" s="13">
        <v>1510</v>
      </c>
      <c r="M32" s="13">
        <v>1516</v>
      </c>
      <c r="N32" s="13">
        <v>1321</v>
      </c>
      <c r="O32" s="13">
        <v>1863</v>
      </c>
      <c r="P32" s="13">
        <v>1906</v>
      </c>
      <c r="Q32" s="13">
        <v>1930</v>
      </c>
      <c r="R32" s="13">
        <v>1984</v>
      </c>
      <c r="S32" s="13">
        <v>1832</v>
      </c>
      <c r="T32" s="13">
        <v>2103</v>
      </c>
      <c r="U32" s="13">
        <v>2128</v>
      </c>
      <c r="V32" s="13">
        <v>1965</v>
      </c>
      <c r="W32" s="13">
        <v>2079</v>
      </c>
      <c r="X32" s="13">
        <v>2050</v>
      </c>
      <c r="Y32" s="13">
        <v>2023</v>
      </c>
      <c r="Z32" s="13">
        <v>1634</v>
      </c>
      <c r="AA32" s="13">
        <v>2436</v>
      </c>
      <c r="AB32" s="13">
        <v>2340</v>
      </c>
      <c r="AC32" s="13">
        <v>2499</v>
      </c>
      <c r="AD32" s="13">
        <v>2192</v>
      </c>
      <c r="AE32" s="13">
        <v>2162</v>
      </c>
      <c r="AF32" s="13">
        <v>2392</v>
      </c>
      <c r="AG32" s="13">
        <v>2013</v>
      </c>
      <c r="AH32" s="13">
        <v>1863</v>
      </c>
      <c r="AI32" s="13">
        <v>2193</v>
      </c>
      <c r="AJ32" s="13">
        <v>2270</v>
      </c>
      <c r="AK32" s="13">
        <v>2624.6514943673692</v>
      </c>
      <c r="AL32" s="13">
        <v>1922</v>
      </c>
      <c r="AM32" s="13">
        <v>2941</v>
      </c>
      <c r="AN32" s="13">
        <v>3027</v>
      </c>
      <c r="AO32" s="13">
        <v>2792</v>
      </c>
      <c r="AP32" s="13">
        <v>2490</v>
      </c>
      <c r="AQ32" s="13">
        <v>2289</v>
      </c>
      <c r="AR32" s="13">
        <v>2690</v>
      </c>
      <c r="AS32" s="13">
        <v>2482</v>
      </c>
      <c r="AT32" s="13">
        <v>2101</v>
      </c>
      <c r="AU32" s="13">
        <v>2651</v>
      </c>
      <c r="AV32" s="13">
        <v>2824</v>
      </c>
      <c r="AW32" s="13">
        <v>2837</v>
      </c>
      <c r="AX32" s="13">
        <v>2151</v>
      </c>
      <c r="AY32" s="13">
        <v>3077</v>
      </c>
      <c r="AZ32" s="13">
        <v>2901</v>
      </c>
      <c r="BA32" s="13">
        <v>3178</v>
      </c>
      <c r="BB32" s="13">
        <v>2852</v>
      </c>
      <c r="BC32" s="13">
        <v>2778</v>
      </c>
      <c r="BD32" s="13">
        <v>2854</v>
      </c>
      <c r="BE32" s="13">
        <v>2589</v>
      </c>
      <c r="BF32" s="13">
        <v>2396</v>
      </c>
      <c r="BG32" s="13">
        <v>2810</v>
      </c>
      <c r="BH32" s="13">
        <v>2791</v>
      </c>
      <c r="BI32" s="13">
        <v>3083</v>
      </c>
      <c r="BJ32" s="13">
        <v>2148</v>
      </c>
      <c r="BK32" s="13">
        <v>3444</v>
      </c>
      <c r="BL32" s="13">
        <v>3222</v>
      </c>
      <c r="BM32" s="13">
        <v>2685</v>
      </c>
      <c r="BN32" s="56">
        <v>2559</v>
      </c>
      <c r="BO32" s="56">
        <v>2524</v>
      </c>
      <c r="BP32" s="56">
        <v>3053</v>
      </c>
      <c r="BQ32" s="56">
        <v>2947</v>
      </c>
      <c r="BR32" s="56">
        <v>2540</v>
      </c>
      <c r="BS32" s="56">
        <v>2949</v>
      </c>
      <c r="BT32" s="56">
        <v>2800</v>
      </c>
      <c r="BU32" s="56">
        <v>3317</v>
      </c>
      <c r="BV32" s="56">
        <v>2649</v>
      </c>
      <c r="BW32" s="56">
        <v>3726</v>
      </c>
      <c r="BX32" s="56">
        <v>3626</v>
      </c>
      <c r="BY32" s="56">
        <v>3533</v>
      </c>
      <c r="BZ32" s="56">
        <v>3371</v>
      </c>
      <c r="CA32" s="56">
        <v>3074</v>
      </c>
      <c r="CB32" s="56">
        <v>3601</v>
      </c>
      <c r="CC32" s="56">
        <v>3157</v>
      </c>
      <c r="CD32" s="56">
        <v>3187</v>
      </c>
      <c r="CE32" s="56">
        <v>3689</v>
      </c>
      <c r="CF32" s="56">
        <v>3718</v>
      </c>
      <c r="CG32" s="56">
        <v>3811</v>
      </c>
      <c r="CH32" s="56">
        <v>2869</v>
      </c>
      <c r="CI32" s="56">
        <v>3638</v>
      </c>
      <c r="CJ32" s="56">
        <v>4105</v>
      </c>
      <c r="CK32" s="56">
        <v>4090</v>
      </c>
      <c r="CL32" s="56">
        <v>4273</v>
      </c>
      <c r="CM32" s="56">
        <v>3615</v>
      </c>
      <c r="CN32" s="56">
        <v>4172</v>
      </c>
      <c r="CO32" s="56">
        <v>3766</v>
      </c>
      <c r="CP32" s="56">
        <v>3455</v>
      </c>
      <c r="CQ32" s="56">
        <v>4190</v>
      </c>
      <c r="CR32" s="56">
        <v>4230</v>
      </c>
      <c r="CS32" s="56">
        <v>4265</v>
      </c>
      <c r="CT32" s="56">
        <v>3515</v>
      </c>
      <c r="CU32" s="56">
        <v>5468</v>
      </c>
      <c r="CV32" s="56">
        <v>4647</v>
      </c>
      <c r="CW32" s="56">
        <v>5194</v>
      </c>
      <c r="CX32" s="56">
        <v>4374</v>
      </c>
      <c r="CY32" s="56">
        <v>4284</v>
      </c>
      <c r="CZ32" s="56">
        <v>4831</v>
      </c>
    </row>
    <row r="33" spans="2:104" x14ac:dyDescent="0.2">
      <c r="B33" s="12" t="s">
        <v>3</v>
      </c>
      <c r="C33" s="13">
        <v>722</v>
      </c>
      <c r="D33" s="13">
        <v>753</v>
      </c>
      <c r="E33" s="13">
        <v>708</v>
      </c>
      <c r="F33" s="13">
        <v>660</v>
      </c>
      <c r="G33" s="13">
        <v>614</v>
      </c>
      <c r="H33" s="13">
        <v>659</v>
      </c>
      <c r="I33" s="13">
        <v>552</v>
      </c>
      <c r="J33" s="13">
        <v>496</v>
      </c>
      <c r="K33" s="13">
        <v>753</v>
      </c>
      <c r="L33" s="13">
        <v>684</v>
      </c>
      <c r="M33" s="13">
        <v>714</v>
      </c>
      <c r="N33" s="13">
        <v>596</v>
      </c>
      <c r="O33" s="13">
        <v>848</v>
      </c>
      <c r="P33" s="13">
        <v>1016</v>
      </c>
      <c r="Q33" s="13">
        <v>1101</v>
      </c>
      <c r="R33" s="13">
        <v>1065</v>
      </c>
      <c r="S33" s="13">
        <v>1020</v>
      </c>
      <c r="T33" s="13">
        <v>1130</v>
      </c>
      <c r="U33" s="13">
        <v>959</v>
      </c>
      <c r="V33" s="13">
        <v>762</v>
      </c>
      <c r="W33" s="13">
        <v>1038</v>
      </c>
      <c r="X33" s="13">
        <v>861</v>
      </c>
      <c r="Y33" s="13">
        <v>1087</v>
      </c>
      <c r="Z33" s="13">
        <v>865</v>
      </c>
      <c r="AA33" s="13">
        <v>1023</v>
      </c>
      <c r="AB33" s="13">
        <v>1250</v>
      </c>
      <c r="AC33" s="13">
        <v>1588</v>
      </c>
      <c r="AD33" s="13">
        <v>1259</v>
      </c>
      <c r="AE33" s="13">
        <v>1167</v>
      </c>
      <c r="AF33" s="13">
        <v>1329</v>
      </c>
      <c r="AG33" s="13">
        <v>985</v>
      </c>
      <c r="AH33" s="13">
        <v>783</v>
      </c>
      <c r="AI33" s="13">
        <v>1096</v>
      </c>
      <c r="AJ33" s="13">
        <v>1222</v>
      </c>
      <c r="AK33" s="13">
        <v>1380</v>
      </c>
      <c r="AL33" s="13">
        <v>1074</v>
      </c>
      <c r="AM33" s="13">
        <v>1463</v>
      </c>
      <c r="AN33" s="13">
        <v>1447</v>
      </c>
      <c r="AO33" s="13">
        <v>1585</v>
      </c>
      <c r="AP33" s="13">
        <v>1409</v>
      </c>
      <c r="AQ33" s="13">
        <v>1609</v>
      </c>
      <c r="AR33" s="13">
        <v>1385</v>
      </c>
      <c r="AS33" s="13">
        <v>1183</v>
      </c>
      <c r="AT33" s="13">
        <v>837</v>
      </c>
      <c r="AU33" s="13">
        <v>1482</v>
      </c>
      <c r="AV33" s="13">
        <v>1280</v>
      </c>
      <c r="AW33" s="13">
        <v>1352</v>
      </c>
      <c r="AX33" s="13">
        <v>867</v>
      </c>
      <c r="AY33" s="13">
        <v>1449</v>
      </c>
      <c r="AZ33" s="13">
        <v>1572</v>
      </c>
      <c r="BA33" s="13">
        <v>1463</v>
      </c>
      <c r="BB33" s="13">
        <v>1426</v>
      </c>
      <c r="BC33" s="13">
        <v>1426</v>
      </c>
      <c r="BD33" s="13">
        <v>1622</v>
      </c>
      <c r="BE33" s="13">
        <v>1217</v>
      </c>
      <c r="BF33" s="13">
        <v>1044</v>
      </c>
      <c r="BG33" s="13">
        <v>1513</v>
      </c>
      <c r="BH33" s="13">
        <v>1589</v>
      </c>
      <c r="BI33" s="13">
        <v>1749</v>
      </c>
      <c r="BJ33" s="13">
        <v>1350</v>
      </c>
      <c r="BK33" s="13">
        <v>1933</v>
      </c>
      <c r="BL33" s="13">
        <v>1790</v>
      </c>
      <c r="BM33" s="13">
        <v>1824</v>
      </c>
      <c r="BN33" s="56">
        <v>2329</v>
      </c>
      <c r="BO33" s="56">
        <v>1822</v>
      </c>
      <c r="BP33" s="56">
        <v>1733</v>
      </c>
      <c r="BQ33" s="56">
        <v>1555</v>
      </c>
      <c r="BR33" s="56">
        <v>1250</v>
      </c>
      <c r="BS33" s="56">
        <v>1658</v>
      </c>
      <c r="BT33" s="56">
        <v>1707</v>
      </c>
      <c r="BU33" s="56">
        <v>1988</v>
      </c>
      <c r="BV33" s="56">
        <v>1580</v>
      </c>
      <c r="BW33" s="56">
        <v>1943</v>
      </c>
      <c r="BX33" s="56">
        <v>1952</v>
      </c>
      <c r="BY33" s="56">
        <v>2255</v>
      </c>
      <c r="BZ33" s="56">
        <v>2027</v>
      </c>
      <c r="CA33" s="56">
        <v>2274</v>
      </c>
      <c r="CB33" s="56">
        <v>2012</v>
      </c>
      <c r="CC33" s="56">
        <v>1832</v>
      </c>
      <c r="CD33" s="56">
        <v>1488</v>
      </c>
      <c r="CE33" s="56">
        <v>2359</v>
      </c>
      <c r="CF33" s="56">
        <v>2333</v>
      </c>
      <c r="CG33" s="56">
        <v>2001</v>
      </c>
      <c r="CH33" s="56">
        <v>1619</v>
      </c>
      <c r="CI33" s="56">
        <v>2100</v>
      </c>
      <c r="CJ33" s="56">
        <v>2272</v>
      </c>
      <c r="CK33" s="56">
        <v>2680</v>
      </c>
      <c r="CL33" s="56">
        <v>2785</v>
      </c>
      <c r="CM33" s="56">
        <v>2870</v>
      </c>
      <c r="CN33" s="56">
        <v>2411</v>
      </c>
      <c r="CO33" s="56">
        <v>2263</v>
      </c>
      <c r="CP33" s="56">
        <v>1885</v>
      </c>
      <c r="CQ33" s="56">
        <v>2411</v>
      </c>
      <c r="CR33" s="56">
        <v>2486</v>
      </c>
      <c r="CS33" s="56">
        <v>2741</v>
      </c>
      <c r="CT33" s="56">
        <v>2003</v>
      </c>
      <c r="CU33" s="56">
        <v>2803</v>
      </c>
      <c r="CV33" s="56">
        <v>2674</v>
      </c>
      <c r="CW33" s="56">
        <v>2992</v>
      </c>
      <c r="CX33" s="56">
        <v>2549</v>
      </c>
      <c r="CY33" s="56">
        <v>2758</v>
      </c>
      <c r="CZ33" s="56">
        <v>2783</v>
      </c>
    </row>
    <row r="34" spans="2:104" ht="12.75" customHeight="1" x14ac:dyDescent="0.2">
      <c r="B34" s="12" t="s">
        <v>38</v>
      </c>
      <c r="C34" s="13">
        <v>28</v>
      </c>
      <c r="D34" s="13">
        <v>29</v>
      </c>
      <c r="E34" s="13">
        <v>28</v>
      </c>
      <c r="F34" s="13">
        <v>31</v>
      </c>
      <c r="G34" s="13">
        <v>33</v>
      </c>
      <c r="H34" s="13">
        <v>33</v>
      </c>
      <c r="I34" s="13">
        <v>21</v>
      </c>
      <c r="J34" s="13">
        <v>34</v>
      </c>
      <c r="K34" s="13">
        <v>32</v>
      </c>
      <c r="L34" s="13">
        <v>66</v>
      </c>
      <c r="M34" s="13">
        <v>78</v>
      </c>
      <c r="N34" s="13">
        <v>44</v>
      </c>
      <c r="O34" s="13">
        <v>35</v>
      </c>
      <c r="P34" s="13">
        <v>28</v>
      </c>
      <c r="Q34" s="13">
        <v>30</v>
      </c>
      <c r="R34" s="13">
        <v>38</v>
      </c>
      <c r="S34" s="13">
        <v>35</v>
      </c>
      <c r="T34" s="13">
        <v>33</v>
      </c>
      <c r="U34" s="13">
        <v>27</v>
      </c>
      <c r="V34" s="13">
        <v>58</v>
      </c>
      <c r="W34" s="13">
        <v>39</v>
      </c>
      <c r="X34" s="13">
        <v>46</v>
      </c>
      <c r="Y34" s="13">
        <v>37</v>
      </c>
      <c r="Z34" s="13">
        <v>44</v>
      </c>
      <c r="AA34" s="13">
        <v>50</v>
      </c>
      <c r="AB34" s="13">
        <v>56</v>
      </c>
      <c r="AC34" s="13">
        <v>70</v>
      </c>
      <c r="AD34" s="13">
        <v>59</v>
      </c>
      <c r="AE34" s="13">
        <v>58</v>
      </c>
      <c r="AF34" s="13">
        <v>52</v>
      </c>
      <c r="AG34" s="13">
        <v>47</v>
      </c>
      <c r="AH34" s="13">
        <v>47</v>
      </c>
      <c r="AI34" s="13">
        <v>58</v>
      </c>
      <c r="AJ34" s="13">
        <v>103</v>
      </c>
      <c r="AK34" s="13">
        <v>71</v>
      </c>
      <c r="AL34" s="13">
        <v>77</v>
      </c>
      <c r="AM34" s="13">
        <v>124</v>
      </c>
      <c r="AN34" s="13">
        <v>104</v>
      </c>
      <c r="AO34" s="13">
        <v>98</v>
      </c>
      <c r="AP34" s="13">
        <v>110</v>
      </c>
      <c r="AQ34" s="13">
        <v>93</v>
      </c>
      <c r="AR34" s="13">
        <v>110</v>
      </c>
      <c r="AS34" s="13">
        <v>82</v>
      </c>
      <c r="AT34" s="13">
        <v>85</v>
      </c>
      <c r="AU34" s="13">
        <v>106</v>
      </c>
      <c r="AV34" s="13">
        <v>132</v>
      </c>
      <c r="AW34" s="13">
        <v>119</v>
      </c>
      <c r="AX34" s="13">
        <v>96</v>
      </c>
      <c r="AY34" s="13">
        <v>300</v>
      </c>
      <c r="AZ34" s="13">
        <v>303</v>
      </c>
      <c r="BA34" s="13">
        <v>318</v>
      </c>
      <c r="BB34" s="13">
        <v>351</v>
      </c>
      <c r="BC34" s="13">
        <v>417</v>
      </c>
      <c r="BD34" s="13">
        <v>419</v>
      </c>
      <c r="BE34" s="13">
        <v>415</v>
      </c>
      <c r="BF34" s="13">
        <v>345</v>
      </c>
      <c r="BG34" s="13">
        <v>377</v>
      </c>
      <c r="BH34" s="13">
        <v>494</v>
      </c>
      <c r="BI34" s="13">
        <v>563</v>
      </c>
      <c r="BJ34" s="13">
        <v>489</v>
      </c>
      <c r="BK34" s="13">
        <v>527</v>
      </c>
      <c r="BL34" s="13">
        <v>415</v>
      </c>
      <c r="BM34" s="13">
        <v>422.17391304347825</v>
      </c>
      <c r="BN34" s="56">
        <v>397</v>
      </c>
      <c r="BO34" s="56">
        <v>412</v>
      </c>
      <c r="BP34" s="56">
        <v>385</v>
      </c>
      <c r="BQ34" s="56">
        <v>357</v>
      </c>
      <c r="BR34" s="56">
        <v>398</v>
      </c>
      <c r="BS34" s="56">
        <v>443</v>
      </c>
      <c r="BT34" s="56">
        <v>541</v>
      </c>
      <c r="BU34" s="56">
        <v>606</v>
      </c>
      <c r="BV34" s="56">
        <v>488</v>
      </c>
      <c r="BW34" s="56">
        <v>417</v>
      </c>
      <c r="BX34" s="56">
        <v>445</v>
      </c>
      <c r="BY34" s="56">
        <v>432</v>
      </c>
      <c r="BZ34" s="56">
        <v>451</v>
      </c>
      <c r="CA34" s="56">
        <v>582</v>
      </c>
      <c r="CB34" s="56">
        <v>559</v>
      </c>
      <c r="CC34" s="56">
        <v>584</v>
      </c>
      <c r="CD34" s="56">
        <v>590</v>
      </c>
      <c r="CE34" s="56">
        <v>587</v>
      </c>
      <c r="CF34" s="56">
        <v>584</v>
      </c>
      <c r="CG34" s="56">
        <v>634</v>
      </c>
      <c r="CH34" s="56">
        <v>657</v>
      </c>
      <c r="CI34" s="56">
        <v>539</v>
      </c>
      <c r="CJ34" s="56">
        <v>617</v>
      </c>
      <c r="CK34" s="56">
        <v>639</v>
      </c>
      <c r="CL34" s="56">
        <v>739</v>
      </c>
      <c r="CM34" s="56">
        <v>612</v>
      </c>
      <c r="CN34" s="56">
        <v>580</v>
      </c>
      <c r="CO34" s="56">
        <v>576</v>
      </c>
      <c r="CP34" s="56">
        <v>580</v>
      </c>
      <c r="CQ34" s="56">
        <v>737</v>
      </c>
      <c r="CR34" s="56">
        <v>612</v>
      </c>
      <c r="CS34" s="56">
        <v>586</v>
      </c>
      <c r="CT34" s="56">
        <v>594</v>
      </c>
      <c r="CU34" s="56">
        <v>620</v>
      </c>
      <c r="CV34" s="56">
        <v>681</v>
      </c>
      <c r="CW34" s="56">
        <v>675</v>
      </c>
      <c r="CX34" s="56">
        <v>621</v>
      </c>
      <c r="CY34" s="56">
        <v>680</v>
      </c>
      <c r="CZ34" s="56">
        <v>670</v>
      </c>
    </row>
    <row r="35" spans="2:104" ht="12.75" customHeight="1" x14ac:dyDescent="0.2">
      <c r="B35" s="71" t="s">
        <v>73</v>
      </c>
      <c r="C35" s="13">
        <v>18</v>
      </c>
      <c r="D35" s="13">
        <v>18</v>
      </c>
      <c r="E35" s="13">
        <v>15</v>
      </c>
      <c r="F35" s="13">
        <v>24</v>
      </c>
      <c r="G35" s="13">
        <v>19</v>
      </c>
      <c r="H35" s="13">
        <v>16</v>
      </c>
      <c r="I35" s="13">
        <v>14</v>
      </c>
      <c r="J35" s="13">
        <v>23</v>
      </c>
      <c r="K35" s="13">
        <v>25</v>
      </c>
      <c r="L35" s="13">
        <v>54</v>
      </c>
      <c r="M35" s="13">
        <v>33</v>
      </c>
      <c r="N35" s="13">
        <v>25</v>
      </c>
      <c r="O35" s="13">
        <v>21</v>
      </c>
      <c r="P35" s="13">
        <v>23</v>
      </c>
      <c r="Q35" s="13">
        <v>22</v>
      </c>
      <c r="R35" s="13">
        <v>32</v>
      </c>
      <c r="S35" s="13">
        <v>27</v>
      </c>
      <c r="T35" s="13">
        <v>21</v>
      </c>
      <c r="U35" s="13">
        <v>21</v>
      </c>
      <c r="V35" s="13">
        <v>54</v>
      </c>
      <c r="W35" s="13">
        <v>30</v>
      </c>
      <c r="X35" s="13">
        <v>40</v>
      </c>
      <c r="Y35" s="13">
        <v>30</v>
      </c>
      <c r="Z35" s="13">
        <v>38</v>
      </c>
      <c r="AA35" s="13">
        <v>46</v>
      </c>
      <c r="AB35" s="13">
        <v>52</v>
      </c>
      <c r="AC35" s="13">
        <v>61</v>
      </c>
      <c r="AD35" s="13">
        <v>55</v>
      </c>
      <c r="AE35" s="13">
        <v>55</v>
      </c>
      <c r="AF35" s="13">
        <v>43</v>
      </c>
      <c r="AG35" s="13">
        <v>42</v>
      </c>
      <c r="AH35" s="13">
        <v>42</v>
      </c>
      <c r="AI35" s="13">
        <v>49</v>
      </c>
      <c r="AJ35" s="13">
        <v>90</v>
      </c>
      <c r="AK35" s="13">
        <v>63</v>
      </c>
      <c r="AL35" s="13">
        <v>71</v>
      </c>
      <c r="AM35" s="13">
        <v>103</v>
      </c>
      <c r="AN35" s="13">
        <v>91</v>
      </c>
      <c r="AO35" s="13">
        <v>90</v>
      </c>
      <c r="AP35" s="13">
        <v>103</v>
      </c>
      <c r="AQ35" s="13">
        <v>83</v>
      </c>
      <c r="AR35" s="13">
        <v>103</v>
      </c>
      <c r="AS35" s="13">
        <v>79</v>
      </c>
      <c r="AT35" s="13">
        <v>75</v>
      </c>
      <c r="AU35" s="13">
        <v>101</v>
      </c>
      <c r="AV35" s="13">
        <v>128</v>
      </c>
      <c r="AW35" s="13">
        <v>112</v>
      </c>
      <c r="AX35" s="13">
        <v>83</v>
      </c>
      <c r="AY35" s="13">
        <v>285</v>
      </c>
      <c r="AZ35" s="13">
        <v>282</v>
      </c>
      <c r="BA35" s="13">
        <v>294</v>
      </c>
      <c r="BB35" s="13">
        <v>342</v>
      </c>
      <c r="BC35" s="13">
        <v>390</v>
      </c>
      <c r="BD35" s="13">
        <v>379</v>
      </c>
      <c r="BE35" s="13">
        <v>399</v>
      </c>
      <c r="BF35" s="13">
        <v>329</v>
      </c>
      <c r="BG35" s="13">
        <v>360</v>
      </c>
      <c r="BH35" s="13">
        <v>480</v>
      </c>
      <c r="BI35" s="13">
        <v>547</v>
      </c>
      <c r="BJ35" s="13">
        <v>473</v>
      </c>
      <c r="BK35" s="13">
        <v>516</v>
      </c>
      <c r="BL35" s="13">
        <v>402</v>
      </c>
      <c r="BM35" s="13">
        <v>401</v>
      </c>
      <c r="BN35" s="56">
        <v>392</v>
      </c>
      <c r="BO35" s="56">
        <v>403</v>
      </c>
      <c r="BP35" s="56">
        <v>370</v>
      </c>
      <c r="BQ35" s="56">
        <v>348</v>
      </c>
      <c r="BR35" s="56">
        <v>388</v>
      </c>
      <c r="BS35" s="56">
        <v>427</v>
      </c>
      <c r="BT35" s="56">
        <v>532</v>
      </c>
      <c r="BU35" s="56">
        <v>601</v>
      </c>
      <c r="BV35" s="56">
        <v>480</v>
      </c>
      <c r="BW35" s="56">
        <v>405</v>
      </c>
      <c r="BX35" s="56">
        <v>434</v>
      </c>
      <c r="BY35" s="56">
        <v>417</v>
      </c>
      <c r="BZ35" s="56">
        <v>444</v>
      </c>
      <c r="CA35" s="56">
        <v>577</v>
      </c>
      <c r="CB35" s="56">
        <v>549</v>
      </c>
      <c r="CC35" s="56">
        <v>575</v>
      </c>
      <c r="CD35" s="56">
        <v>580</v>
      </c>
      <c r="CE35" s="56">
        <v>577</v>
      </c>
      <c r="CF35" s="56">
        <v>578</v>
      </c>
      <c r="CG35" s="56">
        <v>631</v>
      </c>
      <c r="CH35" s="56">
        <v>656</v>
      </c>
      <c r="CI35" s="56">
        <v>535</v>
      </c>
      <c r="CJ35" s="56">
        <v>614</v>
      </c>
      <c r="CK35" s="56">
        <v>635</v>
      </c>
      <c r="CL35" s="56">
        <v>737</v>
      </c>
      <c r="CM35" s="56">
        <v>611</v>
      </c>
      <c r="CN35" s="56">
        <v>579</v>
      </c>
      <c r="CO35" s="56">
        <v>575</v>
      </c>
      <c r="CP35" s="56">
        <v>579</v>
      </c>
      <c r="CQ35" s="56">
        <v>737</v>
      </c>
      <c r="CR35" s="56">
        <v>612</v>
      </c>
      <c r="CS35" s="56">
        <v>585</v>
      </c>
      <c r="CT35" s="56">
        <v>593</v>
      </c>
      <c r="CU35" s="56">
        <v>620</v>
      </c>
      <c r="CV35" s="56">
        <v>681</v>
      </c>
      <c r="CW35" s="56">
        <v>675</v>
      </c>
      <c r="CX35" s="56">
        <v>621</v>
      </c>
      <c r="CY35" s="56">
        <v>680</v>
      </c>
      <c r="CZ35" s="56">
        <v>670</v>
      </c>
    </row>
    <row r="36" spans="2:104" x14ac:dyDescent="0.2">
      <c r="B36" s="41" t="s">
        <v>4</v>
      </c>
      <c r="C36" s="16">
        <f t="shared" ref="C36:AH36" si="101">SUM(C30:C34)</f>
        <v>7130</v>
      </c>
      <c r="D36" s="16">
        <f t="shared" si="101"/>
        <v>8045</v>
      </c>
      <c r="E36" s="16">
        <f t="shared" si="101"/>
        <v>6994</v>
      </c>
      <c r="F36" s="16">
        <f t="shared" si="101"/>
        <v>6126</v>
      </c>
      <c r="G36" s="16">
        <f t="shared" si="101"/>
        <v>6248</v>
      </c>
      <c r="H36" s="16">
        <f t="shared" si="101"/>
        <v>6826</v>
      </c>
      <c r="I36" s="16">
        <f t="shared" si="101"/>
        <v>5736</v>
      </c>
      <c r="J36" s="16">
        <f t="shared" si="101"/>
        <v>5211</v>
      </c>
      <c r="K36" s="16">
        <f t="shared" si="101"/>
        <v>6941</v>
      </c>
      <c r="L36" s="16">
        <f t="shared" si="101"/>
        <v>7206</v>
      </c>
      <c r="M36" s="16">
        <f t="shared" si="101"/>
        <v>7024</v>
      </c>
      <c r="N36" s="16">
        <f t="shared" si="101"/>
        <v>6675</v>
      </c>
      <c r="O36" s="16">
        <f t="shared" si="101"/>
        <v>8131</v>
      </c>
      <c r="P36" s="16">
        <f t="shared" si="101"/>
        <v>8452</v>
      </c>
      <c r="Q36" s="16">
        <f t="shared" si="101"/>
        <v>8508</v>
      </c>
      <c r="R36" s="16">
        <f t="shared" si="101"/>
        <v>7960</v>
      </c>
      <c r="S36" s="16">
        <f t="shared" si="101"/>
        <v>7772</v>
      </c>
      <c r="T36" s="16">
        <f t="shared" si="101"/>
        <v>8892</v>
      </c>
      <c r="U36" s="16">
        <f t="shared" si="101"/>
        <v>7966</v>
      </c>
      <c r="V36" s="16">
        <f t="shared" si="101"/>
        <v>7681</v>
      </c>
      <c r="W36" s="16">
        <f t="shared" si="101"/>
        <v>8579</v>
      </c>
      <c r="X36" s="16">
        <f t="shared" si="101"/>
        <v>8067</v>
      </c>
      <c r="Y36" s="16">
        <f t="shared" si="101"/>
        <v>8332</v>
      </c>
      <c r="Z36" s="16">
        <f t="shared" si="101"/>
        <v>7219</v>
      </c>
      <c r="AA36" s="16">
        <f t="shared" si="101"/>
        <v>9489</v>
      </c>
      <c r="AB36" s="16">
        <f t="shared" si="101"/>
        <v>9933</v>
      </c>
      <c r="AC36" s="16">
        <f t="shared" si="101"/>
        <v>12249</v>
      </c>
      <c r="AD36" s="16">
        <f t="shared" si="101"/>
        <v>11780</v>
      </c>
      <c r="AE36" s="16">
        <f t="shared" si="101"/>
        <v>11521</v>
      </c>
      <c r="AF36" s="16">
        <f t="shared" si="101"/>
        <v>12113</v>
      </c>
      <c r="AG36" s="16">
        <f t="shared" si="101"/>
        <v>9243</v>
      </c>
      <c r="AH36" s="16">
        <f t="shared" si="101"/>
        <v>8544</v>
      </c>
      <c r="AI36" s="16">
        <f t="shared" ref="AI36:BI36" si="102">SUM(AI30:AI34)</f>
        <v>9766</v>
      </c>
      <c r="AJ36" s="16">
        <f t="shared" si="102"/>
        <v>10272</v>
      </c>
      <c r="AK36" s="16">
        <f t="shared" si="102"/>
        <v>11390.651494367368</v>
      </c>
      <c r="AL36" s="16">
        <f t="shared" si="102"/>
        <v>9300</v>
      </c>
      <c r="AM36" s="16">
        <f t="shared" si="102"/>
        <v>12374</v>
      </c>
      <c r="AN36" s="16">
        <f t="shared" si="102"/>
        <v>11783</v>
      </c>
      <c r="AO36" s="16">
        <f t="shared" si="102"/>
        <v>12720</v>
      </c>
      <c r="AP36" s="16">
        <f t="shared" si="102"/>
        <v>10781</v>
      </c>
      <c r="AQ36" s="16">
        <f t="shared" si="102"/>
        <v>10299</v>
      </c>
      <c r="AR36" s="16">
        <f t="shared" si="102"/>
        <v>10887</v>
      </c>
      <c r="AS36" s="16">
        <f t="shared" si="102"/>
        <v>9757</v>
      </c>
      <c r="AT36" s="16">
        <f t="shared" si="102"/>
        <v>8037</v>
      </c>
      <c r="AU36" s="16">
        <f t="shared" si="102"/>
        <v>10166</v>
      </c>
      <c r="AV36" s="16">
        <f t="shared" si="102"/>
        <v>10353</v>
      </c>
      <c r="AW36" s="16">
        <f t="shared" si="102"/>
        <v>10486</v>
      </c>
      <c r="AX36" s="16">
        <f t="shared" si="102"/>
        <v>8386</v>
      </c>
      <c r="AY36" s="16">
        <f t="shared" si="102"/>
        <v>11968</v>
      </c>
      <c r="AZ36" s="16">
        <f t="shared" si="102"/>
        <v>11570</v>
      </c>
      <c r="BA36" s="16">
        <f t="shared" si="102"/>
        <v>12394</v>
      </c>
      <c r="BB36" s="16">
        <f t="shared" si="102"/>
        <v>12237</v>
      </c>
      <c r="BC36" s="16">
        <f t="shared" si="102"/>
        <v>11958</v>
      </c>
      <c r="BD36" s="16">
        <f t="shared" si="102"/>
        <v>12675</v>
      </c>
      <c r="BE36" s="16">
        <f t="shared" si="102"/>
        <v>10551</v>
      </c>
      <c r="BF36" s="16">
        <f t="shared" si="102"/>
        <v>10168</v>
      </c>
      <c r="BG36" s="16">
        <f t="shared" si="102"/>
        <v>12249</v>
      </c>
      <c r="BH36" s="16">
        <f t="shared" si="102"/>
        <v>12427</v>
      </c>
      <c r="BI36" s="16">
        <f t="shared" si="102"/>
        <v>13126</v>
      </c>
      <c r="BJ36" s="16">
        <f t="shared" ref="BJ36:BK36" si="103">SUM(BJ30:BJ34)</f>
        <v>10613</v>
      </c>
      <c r="BK36" s="16">
        <f t="shared" si="103"/>
        <v>14000</v>
      </c>
      <c r="BL36" s="16">
        <f t="shared" ref="BL36:BM36" si="104">SUM(BL30:BL34)</f>
        <v>14446</v>
      </c>
      <c r="BM36" s="16">
        <f t="shared" si="104"/>
        <v>12882.173913043478</v>
      </c>
      <c r="BN36" s="64">
        <f t="shared" ref="BN36:BO36" si="105">SUM(BN30:BN34)</f>
        <v>12393</v>
      </c>
      <c r="BO36" s="64">
        <f t="shared" si="105"/>
        <v>12040</v>
      </c>
      <c r="BP36" s="64">
        <f t="shared" ref="BP36:BQ36" si="106">SUM(BP30:BP34)</f>
        <v>12284</v>
      </c>
      <c r="BQ36" s="64">
        <f t="shared" si="106"/>
        <v>11393</v>
      </c>
      <c r="BR36" s="64">
        <f t="shared" ref="BR36:BS36" si="107">SUM(BR30:BR34)</f>
        <v>10399</v>
      </c>
      <c r="BS36" s="64">
        <f t="shared" si="107"/>
        <v>11764</v>
      </c>
      <c r="BT36" s="64">
        <f t="shared" ref="BT36:BU36" si="108">SUM(BT30:BT34)</f>
        <v>12655</v>
      </c>
      <c r="BU36" s="64">
        <f t="shared" si="108"/>
        <v>14347</v>
      </c>
      <c r="BV36" s="64">
        <f t="shared" ref="BV36:BW36" si="109">SUM(BV30:BV34)</f>
        <v>12262</v>
      </c>
      <c r="BW36" s="64">
        <f t="shared" si="109"/>
        <v>14964</v>
      </c>
      <c r="BX36" s="64">
        <f t="shared" ref="BX36:BY36" si="110">SUM(BX30:BX34)</f>
        <v>15176</v>
      </c>
      <c r="BY36" s="64">
        <f t="shared" si="110"/>
        <v>14814</v>
      </c>
      <c r="BZ36" s="64">
        <f t="shared" ref="BZ36:CA36" si="111">SUM(BZ30:BZ34)</f>
        <v>13866</v>
      </c>
      <c r="CA36" s="64">
        <f t="shared" si="111"/>
        <v>13372</v>
      </c>
      <c r="CB36" s="64">
        <f t="shared" ref="CB36:CC36" si="112">SUM(CB30:CB34)</f>
        <v>14046</v>
      </c>
      <c r="CC36" s="64">
        <f t="shared" si="112"/>
        <v>12791</v>
      </c>
      <c r="CD36" s="64">
        <f t="shared" ref="CD36:CE36" si="113">SUM(CD30:CD34)</f>
        <v>13253</v>
      </c>
      <c r="CE36" s="64">
        <f t="shared" si="113"/>
        <v>16483</v>
      </c>
      <c r="CF36" s="64">
        <f t="shared" ref="CF36:CG36" si="114">SUM(CF30:CF34)</f>
        <v>15022</v>
      </c>
      <c r="CG36" s="64">
        <f t="shared" si="114"/>
        <v>14291</v>
      </c>
      <c r="CH36" s="64">
        <f t="shared" ref="CH36:CI36" si="115">SUM(CH30:CH34)</f>
        <v>12285</v>
      </c>
      <c r="CI36" s="64">
        <f t="shared" si="115"/>
        <v>14473</v>
      </c>
      <c r="CJ36" s="64">
        <f t="shared" ref="CJ36:CK36" si="116">SUM(CJ30:CJ34)</f>
        <v>15493</v>
      </c>
      <c r="CK36" s="64">
        <f t="shared" si="116"/>
        <v>17776</v>
      </c>
      <c r="CL36" s="64">
        <f t="shared" ref="CL36:CM36" si="117">SUM(CL30:CL34)</f>
        <v>18360</v>
      </c>
      <c r="CM36" s="64">
        <f t="shared" si="117"/>
        <v>16348</v>
      </c>
      <c r="CN36" s="64">
        <f t="shared" ref="CN36:CP36" si="118">SUM(CN30:CN34)</f>
        <v>15658</v>
      </c>
      <c r="CO36" s="64">
        <f t="shared" si="118"/>
        <v>14342</v>
      </c>
      <c r="CP36" s="64">
        <f t="shared" si="118"/>
        <v>13086</v>
      </c>
      <c r="CQ36" s="64">
        <f t="shared" ref="CQ36:CR36" si="119">SUM(CQ30:CQ34)</f>
        <v>16157</v>
      </c>
      <c r="CR36" s="64">
        <f t="shared" si="119"/>
        <v>15999</v>
      </c>
      <c r="CS36" s="64">
        <f t="shared" ref="CS36:CT36" si="120">SUM(CS30:CS34)</f>
        <v>16808</v>
      </c>
      <c r="CT36" s="64">
        <f t="shared" si="120"/>
        <v>13546</v>
      </c>
      <c r="CU36" s="64">
        <f t="shared" ref="CU36:CV36" si="121">SUM(CU30:CU34)</f>
        <v>18593</v>
      </c>
      <c r="CV36" s="64">
        <f t="shared" si="121"/>
        <v>17261</v>
      </c>
      <c r="CW36" s="64">
        <f t="shared" ref="CW36:CX36" si="122">SUM(CW30:CW34)</f>
        <v>19859</v>
      </c>
      <c r="CX36" s="64">
        <f t="shared" si="122"/>
        <v>15887</v>
      </c>
      <c r="CY36" s="64">
        <f t="shared" ref="CY36:CZ36" si="123">SUM(CY30:CY34)</f>
        <v>16997</v>
      </c>
      <c r="CZ36" s="64">
        <f t="shared" si="123"/>
        <v>17670</v>
      </c>
    </row>
    <row r="37" spans="2:104" x14ac:dyDescent="0.2">
      <c r="B37" s="11" t="s">
        <v>5</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58"/>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row>
    <row r="38" spans="2:104" ht="14.25" x14ac:dyDescent="0.2">
      <c r="B38" s="12" t="s">
        <v>19</v>
      </c>
      <c r="C38" s="17" t="s">
        <v>8</v>
      </c>
      <c r="D38" s="17" t="s">
        <v>8</v>
      </c>
      <c r="E38" s="17" t="s">
        <v>8</v>
      </c>
      <c r="F38" s="17" t="s">
        <v>8</v>
      </c>
      <c r="G38" s="17" t="s">
        <v>8</v>
      </c>
      <c r="H38" s="17" t="s">
        <v>8</v>
      </c>
      <c r="I38" s="17" t="s">
        <v>8</v>
      </c>
      <c r="J38" s="17" t="s">
        <v>8</v>
      </c>
      <c r="K38" s="17" t="s">
        <v>8</v>
      </c>
      <c r="L38" s="17" t="s">
        <v>8</v>
      </c>
      <c r="M38" s="17" t="s">
        <v>8</v>
      </c>
      <c r="N38" s="17" t="s">
        <v>8</v>
      </c>
      <c r="O38" s="17" t="s">
        <v>8</v>
      </c>
      <c r="P38" s="17" t="s">
        <v>8</v>
      </c>
      <c r="Q38" s="17" t="s">
        <v>8</v>
      </c>
      <c r="R38" s="17" t="s">
        <v>8</v>
      </c>
      <c r="S38" s="17" t="s">
        <v>8</v>
      </c>
      <c r="T38" s="17" t="s">
        <v>8</v>
      </c>
      <c r="U38" s="17" t="s">
        <v>8</v>
      </c>
      <c r="V38" s="17" t="s">
        <v>8</v>
      </c>
      <c r="W38" s="17" t="s">
        <v>8</v>
      </c>
      <c r="X38" s="17" t="s">
        <v>8</v>
      </c>
      <c r="Y38" s="13">
        <v>15636</v>
      </c>
      <c r="Z38" s="13">
        <v>14884</v>
      </c>
      <c r="AA38" s="13">
        <v>18679.915999999997</v>
      </c>
      <c r="AB38" s="13">
        <v>20983</v>
      </c>
      <c r="AC38" s="13">
        <v>29070</v>
      </c>
      <c r="AD38" s="13">
        <v>16626</v>
      </c>
      <c r="AE38" s="13">
        <v>14339</v>
      </c>
      <c r="AF38" s="13">
        <v>13969</v>
      </c>
      <c r="AG38" s="13">
        <v>10422</v>
      </c>
      <c r="AH38" s="13">
        <v>12692</v>
      </c>
      <c r="AI38" s="13">
        <v>11899</v>
      </c>
      <c r="AJ38" s="13">
        <v>12794</v>
      </c>
      <c r="AK38" s="13">
        <v>14740</v>
      </c>
      <c r="AL38" s="13">
        <v>12054.012545454547</v>
      </c>
      <c r="AM38" s="13">
        <v>17616</v>
      </c>
      <c r="AN38" s="13">
        <v>20071</v>
      </c>
      <c r="AO38" s="13">
        <v>17072</v>
      </c>
      <c r="AP38" s="13">
        <v>13395</v>
      </c>
      <c r="AQ38" s="13">
        <v>13538</v>
      </c>
      <c r="AR38" s="13">
        <v>14538</v>
      </c>
      <c r="AS38" s="13">
        <v>13663</v>
      </c>
      <c r="AT38" s="13">
        <v>13042</v>
      </c>
      <c r="AU38" s="13">
        <v>16029</v>
      </c>
      <c r="AV38" s="13">
        <v>20066</v>
      </c>
      <c r="AW38" s="13">
        <v>21634</v>
      </c>
      <c r="AX38" s="13">
        <v>15882</v>
      </c>
      <c r="AY38" s="13">
        <v>23352</v>
      </c>
      <c r="AZ38" s="13">
        <v>25678</v>
      </c>
      <c r="BA38" s="13">
        <v>26077.419565217391</v>
      </c>
      <c r="BB38" s="13">
        <v>25544</v>
      </c>
      <c r="BC38" s="13">
        <v>22321</v>
      </c>
      <c r="BD38" s="13">
        <v>20245</v>
      </c>
      <c r="BE38" s="13">
        <v>20299</v>
      </c>
      <c r="BF38" s="13">
        <v>20158</v>
      </c>
      <c r="BG38" s="13">
        <v>19948</v>
      </c>
      <c r="BH38" s="13">
        <v>19224</v>
      </c>
      <c r="BI38" s="13">
        <v>18709</v>
      </c>
      <c r="BJ38" s="13">
        <v>16235</v>
      </c>
      <c r="BK38" s="13">
        <v>22104</v>
      </c>
      <c r="BL38" s="13">
        <v>23019</v>
      </c>
      <c r="BM38" s="13">
        <v>26602</v>
      </c>
      <c r="BN38" s="56">
        <v>14950</v>
      </c>
      <c r="BO38" s="56">
        <v>15907</v>
      </c>
      <c r="BP38" s="56">
        <v>14577</v>
      </c>
      <c r="BQ38" s="56">
        <v>16530</v>
      </c>
      <c r="BR38" s="56">
        <v>19072</v>
      </c>
      <c r="BS38" s="56">
        <v>17331</v>
      </c>
      <c r="BT38" s="56">
        <v>19863</v>
      </c>
      <c r="BU38" s="56">
        <v>13992</v>
      </c>
      <c r="BV38" s="56">
        <v>14380</v>
      </c>
      <c r="BW38" s="56">
        <v>16406</v>
      </c>
      <c r="BX38" s="56">
        <v>18613</v>
      </c>
      <c r="BY38" s="56">
        <v>16450</v>
      </c>
      <c r="BZ38" s="56">
        <v>19565</v>
      </c>
      <c r="CA38" s="56">
        <v>18072</v>
      </c>
      <c r="CB38" s="56">
        <v>21521</v>
      </c>
      <c r="CC38" s="56">
        <v>21332</v>
      </c>
      <c r="CD38" s="56">
        <v>27305</v>
      </c>
      <c r="CE38" s="56">
        <v>27466</v>
      </c>
      <c r="CF38" s="56">
        <v>29927</v>
      </c>
      <c r="CG38" s="56">
        <v>29325</v>
      </c>
      <c r="CH38" s="56">
        <v>18735</v>
      </c>
      <c r="CI38" s="56">
        <v>23374</v>
      </c>
      <c r="CJ38" s="56">
        <v>26901</v>
      </c>
      <c r="CK38" s="56">
        <v>27624</v>
      </c>
      <c r="CL38" s="56">
        <v>37935</v>
      </c>
      <c r="CM38" s="56">
        <v>28293</v>
      </c>
      <c r="CN38" s="56">
        <v>25804</v>
      </c>
      <c r="CO38" s="56">
        <v>21291</v>
      </c>
      <c r="CP38" s="56">
        <v>22544</v>
      </c>
      <c r="CQ38" s="56">
        <v>25643</v>
      </c>
      <c r="CR38" s="56">
        <v>23295</v>
      </c>
      <c r="CS38" s="56">
        <v>22966</v>
      </c>
      <c r="CT38" s="56">
        <v>19406</v>
      </c>
      <c r="CU38" s="56">
        <v>27707</v>
      </c>
      <c r="CV38" s="56">
        <v>27509</v>
      </c>
      <c r="CW38" s="56">
        <v>32879</v>
      </c>
      <c r="CX38" s="56">
        <v>23338</v>
      </c>
      <c r="CY38" s="56">
        <v>26045</v>
      </c>
      <c r="CZ38" s="56">
        <v>23034</v>
      </c>
    </row>
    <row r="39" spans="2:104" x14ac:dyDescent="0.2">
      <c r="B39" s="12" t="s">
        <v>6</v>
      </c>
      <c r="C39" s="13">
        <v>210</v>
      </c>
      <c r="D39" s="13">
        <v>219</v>
      </c>
      <c r="E39" s="13">
        <v>260</v>
      </c>
      <c r="F39" s="13">
        <v>179</v>
      </c>
      <c r="G39" s="13">
        <v>199</v>
      </c>
      <c r="H39" s="13">
        <v>212</v>
      </c>
      <c r="I39" s="13">
        <v>165</v>
      </c>
      <c r="J39" s="13">
        <v>218</v>
      </c>
      <c r="K39" s="13">
        <v>210</v>
      </c>
      <c r="L39" s="13">
        <v>237</v>
      </c>
      <c r="M39" s="13">
        <v>233</v>
      </c>
      <c r="N39" s="13">
        <v>231</v>
      </c>
      <c r="O39" s="13">
        <v>231</v>
      </c>
      <c r="P39" s="13">
        <v>281</v>
      </c>
      <c r="Q39" s="13">
        <v>191</v>
      </c>
      <c r="R39" s="13">
        <v>195</v>
      </c>
      <c r="S39" s="13">
        <v>185</v>
      </c>
      <c r="T39" s="13">
        <v>252</v>
      </c>
      <c r="U39" s="13">
        <v>162</v>
      </c>
      <c r="V39" s="13">
        <v>207</v>
      </c>
      <c r="W39" s="13">
        <v>176</v>
      </c>
      <c r="X39" s="13">
        <v>193</v>
      </c>
      <c r="Y39" s="13">
        <v>152</v>
      </c>
      <c r="Z39" s="13">
        <v>173</v>
      </c>
      <c r="AA39" s="13">
        <v>162</v>
      </c>
      <c r="AB39" s="13">
        <v>180</v>
      </c>
      <c r="AC39" s="13">
        <v>342</v>
      </c>
      <c r="AD39" s="13">
        <v>189</v>
      </c>
      <c r="AE39" s="13">
        <v>187</v>
      </c>
      <c r="AF39" s="13">
        <v>214</v>
      </c>
      <c r="AG39" s="13">
        <v>238</v>
      </c>
      <c r="AH39" s="13">
        <v>229</v>
      </c>
      <c r="AI39" s="13">
        <v>233</v>
      </c>
      <c r="AJ39" s="13">
        <v>198</v>
      </c>
      <c r="AK39" s="13">
        <v>241</v>
      </c>
      <c r="AL39" s="13">
        <v>162</v>
      </c>
      <c r="AM39" s="13">
        <v>215</v>
      </c>
      <c r="AN39" s="13">
        <v>197</v>
      </c>
      <c r="AO39" s="13">
        <v>187</v>
      </c>
      <c r="AP39" s="13">
        <v>247</v>
      </c>
      <c r="AQ39" s="13">
        <v>180</v>
      </c>
      <c r="AR39" s="13">
        <v>348</v>
      </c>
      <c r="AS39" s="13">
        <v>307</v>
      </c>
      <c r="AT39" s="13">
        <v>221</v>
      </c>
      <c r="AU39" s="13">
        <v>368</v>
      </c>
      <c r="AV39" s="13">
        <v>455</v>
      </c>
      <c r="AW39" s="13">
        <v>390</v>
      </c>
      <c r="AX39" s="13">
        <v>237</v>
      </c>
      <c r="AY39" s="13">
        <v>463</v>
      </c>
      <c r="AZ39" s="13">
        <v>381</v>
      </c>
      <c r="BA39" s="13">
        <v>424</v>
      </c>
      <c r="BB39" s="13">
        <v>358</v>
      </c>
      <c r="BC39" s="13">
        <v>518</v>
      </c>
      <c r="BD39" s="13">
        <v>440</v>
      </c>
      <c r="BE39" s="13">
        <v>288</v>
      </c>
      <c r="BF39" s="13">
        <v>289</v>
      </c>
      <c r="BG39" s="13">
        <v>421</v>
      </c>
      <c r="BH39" s="13">
        <v>331</v>
      </c>
      <c r="BI39" s="56">
        <v>393</v>
      </c>
      <c r="BJ39" s="56">
        <v>343</v>
      </c>
      <c r="BK39" s="56">
        <v>457</v>
      </c>
      <c r="BL39" s="56">
        <v>431</v>
      </c>
      <c r="BM39" s="56">
        <v>398</v>
      </c>
      <c r="BN39" s="56">
        <v>500</v>
      </c>
      <c r="BO39" s="56">
        <v>407</v>
      </c>
      <c r="BP39" s="56">
        <v>415</v>
      </c>
      <c r="BQ39" s="56">
        <v>392</v>
      </c>
      <c r="BR39" s="56">
        <v>334</v>
      </c>
      <c r="BS39" s="56">
        <v>530</v>
      </c>
      <c r="BT39" s="56">
        <v>419</v>
      </c>
      <c r="BU39" s="56">
        <v>500</v>
      </c>
      <c r="BV39" s="56">
        <v>352</v>
      </c>
      <c r="BW39" s="56">
        <v>485</v>
      </c>
      <c r="BX39" s="56">
        <v>472</v>
      </c>
      <c r="BY39" s="56">
        <v>567</v>
      </c>
      <c r="BZ39" s="56">
        <v>718</v>
      </c>
      <c r="CA39" s="56">
        <v>728</v>
      </c>
      <c r="CB39" s="56">
        <v>934</v>
      </c>
      <c r="CC39" s="56">
        <v>1012</v>
      </c>
      <c r="CD39" s="56">
        <v>1052</v>
      </c>
      <c r="CE39" s="56">
        <v>1239</v>
      </c>
      <c r="CF39" s="56">
        <v>1228</v>
      </c>
      <c r="CG39" s="56">
        <v>1329</v>
      </c>
      <c r="CH39" s="56">
        <v>1017</v>
      </c>
      <c r="CI39" s="56">
        <v>1079</v>
      </c>
      <c r="CJ39" s="56">
        <v>969</v>
      </c>
      <c r="CK39" s="56">
        <v>1090</v>
      </c>
      <c r="CL39" s="56">
        <v>1141</v>
      </c>
      <c r="CM39" s="56">
        <v>1589</v>
      </c>
      <c r="CN39" s="56">
        <v>1641</v>
      </c>
      <c r="CO39" s="56">
        <v>1355</v>
      </c>
      <c r="CP39" s="56">
        <v>1243</v>
      </c>
      <c r="CQ39" s="56">
        <v>900</v>
      </c>
      <c r="CR39" s="56">
        <v>724</v>
      </c>
      <c r="CS39" s="56">
        <v>715</v>
      </c>
      <c r="CT39" s="56">
        <v>620</v>
      </c>
      <c r="CU39" s="56">
        <v>1392</v>
      </c>
      <c r="CV39" s="56">
        <v>923</v>
      </c>
      <c r="CW39" s="56">
        <v>2582</v>
      </c>
      <c r="CX39" s="56">
        <v>2394</v>
      </c>
      <c r="CY39" s="56">
        <v>2194</v>
      </c>
      <c r="CZ39" s="56">
        <v>3201</v>
      </c>
    </row>
    <row r="40" spans="2:104" x14ac:dyDescent="0.2">
      <c r="B40" s="41" t="s">
        <v>7</v>
      </c>
      <c r="C40" s="16">
        <f t="shared" ref="C40:W40" si="124">C39</f>
        <v>210</v>
      </c>
      <c r="D40" s="16">
        <f t="shared" si="124"/>
        <v>219</v>
      </c>
      <c r="E40" s="16">
        <f t="shared" si="124"/>
        <v>260</v>
      </c>
      <c r="F40" s="16">
        <f t="shared" si="124"/>
        <v>179</v>
      </c>
      <c r="G40" s="16">
        <f t="shared" si="124"/>
        <v>199</v>
      </c>
      <c r="H40" s="16">
        <f t="shared" si="124"/>
        <v>212</v>
      </c>
      <c r="I40" s="16">
        <f t="shared" si="124"/>
        <v>165</v>
      </c>
      <c r="J40" s="16">
        <f t="shared" si="124"/>
        <v>218</v>
      </c>
      <c r="K40" s="16">
        <f t="shared" si="124"/>
        <v>210</v>
      </c>
      <c r="L40" s="16">
        <f t="shared" si="124"/>
        <v>237</v>
      </c>
      <c r="M40" s="16">
        <f t="shared" si="124"/>
        <v>233</v>
      </c>
      <c r="N40" s="16">
        <f t="shared" si="124"/>
        <v>231</v>
      </c>
      <c r="O40" s="16">
        <f t="shared" si="124"/>
        <v>231</v>
      </c>
      <c r="P40" s="16">
        <f t="shared" si="124"/>
        <v>281</v>
      </c>
      <c r="Q40" s="16">
        <f t="shared" si="124"/>
        <v>191</v>
      </c>
      <c r="R40" s="16">
        <f t="shared" si="124"/>
        <v>195</v>
      </c>
      <c r="S40" s="16">
        <f t="shared" si="124"/>
        <v>185</v>
      </c>
      <c r="T40" s="16">
        <f t="shared" si="124"/>
        <v>252</v>
      </c>
      <c r="U40" s="16">
        <f t="shared" si="124"/>
        <v>162</v>
      </c>
      <c r="V40" s="16">
        <f t="shared" si="124"/>
        <v>207</v>
      </c>
      <c r="W40" s="16">
        <f t="shared" si="124"/>
        <v>176</v>
      </c>
      <c r="X40" s="16">
        <f>X39</f>
        <v>193</v>
      </c>
      <c r="Y40" s="16">
        <f>SUM(Y38:Y39)</f>
        <v>15788</v>
      </c>
      <c r="Z40" s="16">
        <f t="shared" ref="Z40:AF40" si="125">SUM(Z38:Z39)</f>
        <v>15057</v>
      </c>
      <c r="AA40" s="16">
        <f t="shared" si="125"/>
        <v>18841.915999999997</v>
      </c>
      <c r="AB40" s="16">
        <f t="shared" si="125"/>
        <v>21163</v>
      </c>
      <c r="AC40" s="16">
        <f t="shared" si="125"/>
        <v>29412</v>
      </c>
      <c r="AD40" s="16">
        <f t="shared" si="125"/>
        <v>16815</v>
      </c>
      <c r="AE40" s="16">
        <f t="shared" si="125"/>
        <v>14526</v>
      </c>
      <c r="AF40" s="16">
        <f t="shared" si="125"/>
        <v>14183</v>
      </c>
      <c r="AG40" s="16">
        <f t="shared" ref="AG40" si="126">SUM(AG38:AG39)</f>
        <v>10660</v>
      </c>
      <c r="AH40" s="16">
        <f t="shared" ref="AH40:AM40" si="127">SUM(AH38:AH39)</f>
        <v>12921</v>
      </c>
      <c r="AI40" s="16">
        <f t="shared" si="127"/>
        <v>12132</v>
      </c>
      <c r="AJ40" s="16">
        <f t="shared" si="127"/>
        <v>12992</v>
      </c>
      <c r="AK40" s="16">
        <f t="shared" si="127"/>
        <v>14981</v>
      </c>
      <c r="AL40" s="16">
        <f t="shared" si="127"/>
        <v>12216.012545454547</v>
      </c>
      <c r="AM40" s="16">
        <f t="shared" si="127"/>
        <v>17831</v>
      </c>
      <c r="AN40" s="16">
        <f t="shared" ref="AN40:AO40" si="128">SUM(AN38:AN39)</f>
        <v>20268</v>
      </c>
      <c r="AO40" s="16">
        <f t="shared" si="128"/>
        <v>17259</v>
      </c>
      <c r="AP40" s="16">
        <f t="shared" ref="AP40:AQ40" si="129">SUM(AP38:AP39)</f>
        <v>13642</v>
      </c>
      <c r="AQ40" s="16">
        <f t="shared" si="129"/>
        <v>13718</v>
      </c>
      <c r="AR40" s="16">
        <f t="shared" ref="AR40:AS40" si="130">SUM(AR38:AR39)</f>
        <v>14886</v>
      </c>
      <c r="AS40" s="16">
        <f t="shared" si="130"/>
        <v>13970</v>
      </c>
      <c r="AT40" s="16">
        <f t="shared" ref="AT40:AU40" si="131">SUM(AT38:AT39)</f>
        <v>13263</v>
      </c>
      <c r="AU40" s="16">
        <f t="shared" si="131"/>
        <v>16397</v>
      </c>
      <c r="AV40" s="16">
        <f t="shared" ref="AV40:AW40" si="132">SUM(AV38:AV39)</f>
        <v>20521</v>
      </c>
      <c r="AW40" s="16">
        <f t="shared" si="132"/>
        <v>22024</v>
      </c>
      <c r="AX40" s="16">
        <f t="shared" ref="AX40" si="133">SUM(AX38:AX39)</f>
        <v>16119</v>
      </c>
      <c r="AY40" s="16">
        <f t="shared" ref="AY40:AZ40" si="134">SUM(AY38:AY39)</f>
        <v>23815</v>
      </c>
      <c r="AZ40" s="16">
        <f t="shared" si="134"/>
        <v>26059</v>
      </c>
      <c r="BA40" s="16">
        <f t="shared" ref="BA40:BB40" si="135">SUM(BA38:BA39)</f>
        <v>26501.419565217391</v>
      </c>
      <c r="BB40" s="16">
        <f t="shared" si="135"/>
        <v>25902</v>
      </c>
      <c r="BC40" s="16">
        <f t="shared" ref="BC40:BD40" si="136">SUM(BC38:BC39)</f>
        <v>22839</v>
      </c>
      <c r="BD40" s="16">
        <f t="shared" si="136"/>
        <v>20685</v>
      </c>
      <c r="BE40" s="16">
        <f t="shared" ref="BE40:BF40" si="137">SUM(BE38:BE39)</f>
        <v>20587</v>
      </c>
      <c r="BF40" s="16">
        <f t="shared" si="137"/>
        <v>20447</v>
      </c>
      <c r="BG40" s="16">
        <f t="shared" ref="BG40:BI40" si="138">SUM(BG38:BG39)</f>
        <v>20369</v>
      </c>
      <c r="BH40" s="16">
        <f t="shared" si="138"/>
        <v>19555</v>
      </c>
      <c r="BI40" s="16">
        <f t="shared" si="138"/>
        <v>19102</v>
      </c>
      <c r="BJ40" s="16">
        <f t="shared" ref="BJ40:BK40" si="139">SUM(BJ38:BJ39)</f>
        <v>16578</v>
      </c>
      <c r="BK40" s="16">
        <f t="shared" si="139"/>
        <v>22561</v>
      </c>
      <c r="BL40" s="16">
        <f t="shared" ref="BL40:BM40" si="140">SUM(BL38:BL39)</f>
        <v>23450</v>
      </c>
      <c r="BM40" s="16">
        <f t="shared" si="140"/>
        <v>27000</v>
      </c>
      <c r="BN40" s="64">
        <f t="shared" ref="BN40:BO40" si="141">SUM(BN38:BN39)</f>
        <v>15450</v>
      </c>
      <c r="BO40" s="64">
        <f t="shared" si="141"/>
        <v>16314</v>
      </c>
      <c r="BP40" s="64">
        <f t="shared" ref="BP40:BQ40" si="142">SUM(BP38:BP39)</f>
        <v>14992</v>
      </c>
      <c r="BQ40" s="64">
        <f t="shared" si="142"/>
        <v>16922</v>
      </c>
      <c r="BR40" s="64">
        <f t="shared" ref="BR40:BS40" si="143">SUM(BR38:BR39)</f>
        <v>19406</v>
      </c>
      <c r="BS40" s="64">
        <f t="shared" si="143"/>
        <v>17861</v>
      </c>
      <c r="BT40" s="64">
        <f t="shared" ref="BT40:BU40" si="144">SUM(BT38:BT39)</f>
        <v>20282</v>
      </c>
      <c r="BU40" s="64">
        <f t="shared" si="144"/>
        <v>14492</v>
      </c>
      <c r="BV40" s="64">
        <f t="shared" ref="BV40:BW40" si="145">SUM(BV38:BV39)</f>
        <v>14732</v>
      </c>
      <c r="BW40" s="64">
        <f t="shared" si="145"/>
        <v>16891</v>
      </c>
      <c r="BX40" s="64">
        <f t="shared" ref="BX40:BY40" si="146">SUM(BX38:BX39)</f>
        <v>19085</v>
      </c>
      <c r="BY40" s="64">
        <f t="shared" si="146"/>
        <v>17017</v>
      </c>
      <c r="BZ40" s="64">
        <f t="shared" ref="BZ40:CA40" si="147">SUM(BZ38:BZ39)</f>
        <v>20283</v>
      </c>
      <c r="CA40" s="64">
        <f t="shared" si="147"/>
        <v>18800</v>
      </c>
      <c r="CB40" s="64">
        <f t="shared" ref="CB40:CC40" si="148">SUM(CB38:CB39)</f>
        <v>22455</v>
      </c>
      <c r="CC40" s="64">
        <f t="shared" si="148"/>
        <v>22344</v>
      </c>
      <c r="CD40" s="64">
        <f t="shared" ref="CD40:CE40" si="149">SUM(CD38:CD39)</f>
        <v>28357</v>
      </c>
      <c r="CE40" s="64">
        <f t="shared" si="149"/>
        <v>28705</v>
      </c>
      <c r="CF40" s="64">
        <f t="shared" ref="CF40:CG40" si="150">SUM(CF38:CF39)</f>
        <v>31155</v>
      </c>
      <c r="CG40" s="64">
        <f t="shared" si="150"/>
        <v>30654</v>
      </c>
      <c r="CH40" s="64">
        <f t="shared" ref="CH40:CI40" si="151">SUM(CH38:CH39)</f>
        <v>19752</v>
      </c>
      <c r="CI40" s="64">
        <f t="shared" si="151"/>
        <v>24453</v>
      </c>
      <c r="CJ40" s="64">
        <f t="shared" ref="CJ40:CK40" si="152">SUM(CJ38:CJ39)</f>
        <v>27870</v>
      </c>
      <c r="CK40" s="64">
        <f t="shared" si="152"/>
        <v>28714</v>
      </c>
      <c r="CL40" s="64">
        <f t="shared" ref="CL40:CM40" si="153">SUM(CL38:CL39)</f>
        <v>39076</v>
      </c>
      <c r="CM40" s="64">
        <f t="shared" si="153"/>
        <v>29882</v>
      </c>
      <c r="CN40" s="64">
        <f t="shared" ref="CN40:CO40" si="154">SUM(CN38:CN39)</f>
        <v>27445</v>
      </c>
      <c r="CO40" s="64">
        <f t="shared" si="154"/>
        <v>22646</v>
      </c>
      <c r="CP40" s="64">
        <f t="shared" ref="CP40:CQ40" si="155">SUM(CP38:CP39)</f>
        <v>23787</v>
      </c>
      <c r="CQ40" s="64">
        <f t="shared" si="155"/>
        <v>26543</v>
      </c>
      <c r="CR40" s="64">
        <f t="shared" ref="CR40:CS40" si="156">SUM(CR38:CR39)</f>
        <v>24019</v>
      </c>
      <c r="CS40" s="64">
        <f t="shared" si="156"/>
        <v>23681</v>
      </c>
      <c r="CT40" s="64">
        <f t="shared" ref="CT40:CU40" si="157">SUM(CT38:CT39)</f>
        <v>20026</v>
      </c>
      <c r="CU40" s="64">
        <f t="shared" si="157"/>
        <v>29099</v>
      </c>
      <c r="CV40" s="64">
        <f t="shared" ref="CV40:CW40" si="158">SUM(CV38:CV39)</f>
        <v>28432</v>
      </c>
      <c r="CW40" s="64">
        <f t="shared" si="158"/>
        <v>35461</v>
      </c>
      <c r="CX40" s="64">
        <f t="shared" ref="CX40:CY40" si="159">SUM(CX38:CX39)</f>
        <v>25732</v>
      </c>
      <c r="CY40" s="64">
        <f t="shared" si="159"/>
        <v>28239</v>
      </c>
      <c r="CZ40" s="64">
        <f t="shared" ref="CZ40" si="160">SUM(CZ38:CZ39)</f>
        <v>26235</v>
      </c>
    </row>
    <row r="41" spans="2:104" ht="14.25" x14ac:dyDescent="0.2">
      <c r="B41" s="18" t="s">
        <v>20</v>
      </c>
      <c r="C41" s="16">
        <f t="shared" ref="C41:AF41" si="161">C40+C36</f>
        <v>7340</v>
      </c>
      <c r="D41" s="16">
        <f t="shared" si="161"/>
        <v>8264</v>
      </c>
      <c r="E41" s="16">
        <f t="shared" si="161"/>
        <v>7254</v>
      </c>
      <c r="F41" s="16">
        <f t="shared" si="161"/>
        <v>6305</v>
      </c>
      <c r="G41" s="16">
        <f t="shared" si="161"/>
        <v>6447</v>
      </c>
      <c r="H41" s="16">
        <f t="shared" si="161"/>
        <v>7038</v>
      </c>
      <c r="I41" s="16">
        <f t="shared" si="161"/>
        <v>5901</v>
      </c>
      <c r="J41" s="16">
        <f t="shared" si="161"/>
        <v>5429</v>
      </c>
      <c r="K41" s="16">
        <f t="shared" si="161"/>
        <v>7151</v>
      </c>
      <c r="L41" s="16">
        <f t="shared" si="161"/>
        <v>7443</v>
      </c>
      <c r="M41" s="16">
        <f t="shared" si="161"/>
        <v>7257</v>
      </c>
      <c r="N41" s="16">
        <f t="shared" si="161"/>
        <v>6906</v>
      </c>
      <c r="O41" s="16">
        <f t="shared" si="161"/>
        <v>8362</v>
      </c>
      <c r="P41" s="16">
        <f t="shared" si="161"/>
        <v>8733</v>
      </c>
      <c r="Q41" s="16">
        <f t="shared" si="161"/>
        <v>8699</v>
      </c>
      <c r="R41" s="16">
        <f t="shared" si="161"/>
        <v>8155</v>
      </c>
      <c r="S41" s="16">
        <f t="shared" si="161"/>
        <v>7957</v>
      </c>
      <c r="T41" s="16">
        <f t="shared" si="161"/>
        <v>9144</v>
      </c>
      <c r="U41" s="16">
        <f t="shared" si="161"/>
        <v>8128</v>
      </c>
      <c r="V41" s="16">
        <f t="shared" si="161"/>
        <v>7888</v>
      </c>
      <c r="W41" s="16">
        <f t="shared" si="161"/>
        <v>8755</v>
      </c>
      <c r="X41" s="16">
        <f t="shared" si="161"/>
        <v>8260</v>
      </c>
      <c r="Y41" s="16">
        <f t="shared" si="161"/>
        <v>24120</v>
      </c>
      <c r="Z41" s="16">
        <f t="shared" si="161"/>
        <v>22276</v>
      </c>
      <c r="AA41" s="16">
        <f t="shared" si="161"/>
        <v>28330.915999999997</v>
      </c>
      <c r="AB41" s="16">
        <f t="shared" si="161"/>
        <v>31096</v>
      </c>
      <c r="AC41" s="16">
        <f t="shared" si="161"/>
        <v>41661</v>
      </c>
      <c r="AD41" s="16">
        <f t="shared" si="161"/>
        <v>28595</v>
      </c>
      <c r="AE41" s="16">
        <f t="shared" si="161"/>
        <v>26047</v>
      </c>
      <c r="AF41" s="16">
        <f t="shared" si="161"/>
        <v>26296</v>
      </c>
      <c r="AG41" s="16">
        <f t="shared" ref="AG41:AH41" si="162">AG40+AG36</f>
        <v>19903</v>
      </c>
      <c r="AH41" s="16">
        <f t="shared" si="162"/>
        <v>21465</v>
      </c>
      <c r="AI41" s="16">
        <f t="shared" ref="AI41:AJ41" si="163">AI40+AI36</f>
        <v>21898</v>
      </c>
      <c r="AJ41" s="16">
        <f t="shared" si="163"/>
        <v>23264</v>
      </c>
      <c r="AK41" s="16">
        <f t="shared" ref="AK41:AL41" si="164">AK40+AK36</f>
        <v>26371.651494367368</v>
      </c>
      <c r="AL41" s="16">
        <f t="shared" si="164"/>
        <v>21516.012545454549</v>
      </c>
      <c r="AM41" s="16">
        <f t="shared" ref="AM41:AN41" si="165">AM40+AM36</f>
        <v>30205</v>
      </c>
      <c r="AN41" s="16">
        <f t="shared" si="165"/>
        <v>32051</v>
      </c>
      <c r="AO41" s="16">
        <f t="shared" ref="AO41:AP41" si="166">AO40+AO36</f>
        <v>29979</v>
      </c>
      <c r="AP41" s="16">
        <f t="shared" si="166"/>
        <v>24423</v>
      </c>
      <c r="AQ41" s="16">
        <f t="shared" ref="AQ41:AR41" si="167">AQ40+AQ36</f>
        <v>24017</v>
      </c>
      <c r="AR41" s="16">
        <f t="shared" si="167"/>
        <v>25773</v>
      </c>
      <c r="AS41" s="16">
        <f t="shared" ref="AS41:AT41" si="168">AS40+AS36</f>
        <v>23727</v>
      </c>
      <c r="AT41" s="16">
        <f t="shared" si="168"/>
        <v>21300</v>
      </c>
      <c r="AU41" s="16">
        <f t="shared" ref="AU41:AV41" si="169">AU40+AU36</f>
        <v>26563</v>
      </c>
      <c r="AV41" s="16">
        <f t="shared" si="169"/>
        <v>30874</v>
      </c>
      <c r="AW41" s="16">
        <f t="shared" ref="AW41:AX41" si="170">AW40+AW36</f>
        <v>32510</v>
      </c>
      <c r="AX41" s="16">
        <f t="shared" si="170"/>
        <v>24505</v>
      </c>
      <c r="AY41" s="16">
        <f t="shared" ref="AY41:AZ41" si="171">AY40+AY36</f>
        <v>35783</v>
      </c>
      <c r="AZ41" s="16">
        <f t="shared" si="171"/>
        <v>37629</v>
      </c>
      <c r="BA41" s="16">
        <f t="shared" ref="BA41:BB41" si="172">BA40+BA36</f>
        <v>38895.419565217395</v>
      </c>
      <c r="BB41" s="16">
        <f t="shared" si="172"/>
        <v>38139</v>
      </c>
      <c r="BC41" s="16">
        <f t="shared" ref="BC41:BD41" si="173">BC40+BC36</f>
        <v>34797</v>
      </c>
      <c r="BD41" s="16">
        <f t="shared" si="173"/>
        <v>33360</v>
      </c>
      <c r="BE41" s="16">
        <f t="shared" ref="BE41:BF41" si="174">BE40+BE36</f>
        <v>31138</v>
      </c>
      <c r="BF41" s="16">
        <f t="shared" si="174"/>
        <v>30615</v>
      </c>
      <c r="BG41" s="16">
        <f t="shared" ref="BG41:BI41" si="175">BG40+BG36</f>
        <v>32618</v>
      </c>
      <c r="BH41" s="16">
        <f t="shared" si="175"/>
        <v>31982</v>
      </c>
      <c r="BI41" s="16">
        <f t="shared" si="175"/>
        <v>32228</v>
      </c>
      <c r="BJ41" s="16">
        <f t="shared" ref="BJ41:BK41" si="176">BJ40+BJ36</f>
        <v>27191</v>
      </c>
      <c r="BK41" s="16">
        <f t="shared" si="176"/>
        <v>36561</v>
      </c>
      <c r="BL41" s="16">
        <f t="shared" ref="BL41:BM41" si="177">BL40+BL36</f>
        <v>37896</v>
      </c>
      <c r="BM41" s="16">
        <f t="shared" si="177"/>
        <v>39882.17391304348</v>
      </c>
      <c r="BN41" s="64">
        <f t="shared" ref="BN41:BO41" si="178">BN40+BN36</f>
        <v>27843</v>
      </c>
      <c r="BO41" s="64">
        <f t="shared" si="178"/>
        <v>28354</v>
      </c>
      <c r="BP41" s="64">
        <f t="shared" ref="BP41:BQ41" si="179">BP40+BP36</f>
        <v>27276</v>
      </c>
      <c r="BQ41" s="64">
        <f t="shared" si="179"/>
        <v>28315</v>
      </c>
      <c r="BR41" s="64">
        <f t="shared" ref="BR41:BS41" si="180">BR40+BR36</f>
        <v>29805</v>
      </c>
      <c r="BS41" s="64">
        <f t="shared" si="180"/>
        <v>29625</v>
      </c>
      <c r="BT41" s="64">
        <f t="shared" ref="BT41:BU41" si="181">BT40+BT36</f>
        <v>32937</v>
      </c>
      <c r="BU41" s="64">
        <f t="shared" si="181"/>
        <v>28839</v>
      </c>
      <c r="BV41" s="64">
        <f t="shared" ref="BV41:BW41" si="182">BV40+BV36</f>
        <v>26994</v>
      </c>
      <c r="BW41" s="64">
        <f t="shared" si="182"/>
        <v>31855</v>
      </c>
      <c r="BX41" s="64">
        <f t="shared" ref="BX41:BY41" si="183">BX40+BX36</f>
        <v>34261</v>
      </c>
      <c r="BY41" s="64">
        <f t="shared" si="183"/>
        <v>31831</v>
      </c>
      <c r="BZ41" s="64">
        <f t="shared" ref="BZ41:CA41" si="184">BZ40+BZ36</f>
        <v>34149</v>
      </c>
      <c r="CA41" s="64">
        <f t="shared" si="184"/>
        <v>32172</v>
      </c>
      <c r="CB41" s="64">
        <f t="shared" ref="CB41:CC41" si="185">CB40+CB36</f>
        <v>36501</v>
      </c>
      <c r="CC41" s="64">
        <f t="shared" si="185"/>
        <v>35135</v>
      </c>
      <c r="CD41" s="64">
        <f t="shared" ref="CD41:CE41" si="186">CD40+CD36</f>
        <v>41610</v>
      </c>
      <c r="CE41" s="64">
        <f t="shared" si="186"/>
        <v>45188</v>
      </c>
      <c r="CF41" s="64">
        <f t="shared" ref="CF41:CG41" si="187">CF40+CF36</f>
        <v>46177</v>
      </c>
      <c r="CG41" s="64">
        <f t="shared" si="187"/>
        <v>44945</v>
      </c>
      <c r="CH41" s="64">
        <f t="shared" ref="CH41:CI41" si="188">CH40+CH36</f>
        <v>32037</v>
      </c>
      <c r="CI41" s="64">
        <f t="shared" si="188"/>
        <v>38926</v>
      </c>
      <c r="CJ41" s="64">
        <f t="shared" ref="CJ41:CK41" si="189">CJ40+CJ36</f>
        <v>43363</v>
      </c>
      <c r="CK41" s="64">
        <f t="shared" si="189"/>
        <v>46490</v>
      </c>
      <c r="CL41" s="64">
        <f t="shared" ref="CL41:CM41" si="190">CL40+CL36</f>
        <v>57436</v>
      </c>
      <c r="CM41" s="64">
        <f t="shared" si="190"/>
        <v>46230</v>
      </c>
      <c r="CN41" s="64">
        <f t="shared" ref="CN41:CO41" si="191">CN40+CN36</f>
        <v>43103</v>
      </c>
      <c r="CO41" s="64">
        <f t="shared" si="191"/>
        <v>36988</v>
      </c>
      <c r="CP41" s="64">
        <f t="shared" ref="CP41:CQ41" si="192">CP40+CP36</f>
        <v>36873</v>
      </c>
      <c r="CQ41" s="64">
        <f t="shared" si="192"/>
        <v>42700</v>
      </c>
      <c r="CR41" s="64">
        <f t="shared" ref="CR41:CS41" si="193">CR40+CR36</f>
        <v>40018</v>
      </c>
      <c r="CS41" s="64">
        <f t="shared" si="193"/>
        <v>40489</v>
      </c>
      <c r="CT41" s="64">
        <f t="shared" ref="CT41:CU41" si="194">CT40+CT36</f>
        <v>33572</v>
      </c>
      <c r="CU41" s="64">
        <f t="shared" si="194"/>
        <v>47692</v>
      </c>
      <c r="CV41" s="64">
        <f t="shared" ref="CV41:CW41" si="195">CV40+CV36</f>
        <v>45693</v>
      </c>
      <c r="CW41" s="64">
        <f t="shared" si="195"/>
        <v>55320</v>
      </c>
      <c r="CX41" s="64">
        <f t="shared" ref="CX41:CY41" si="196">CX40+CX36</f>
        <v>41619</v>
      </c>
      <c r="CY41" s="64">
        <f t="shared" si="196"/>
        <v>45236</v>
      </c>
      <c r="CZ41" s="64">
        <f t="shared" ref="CZ41" si="197">CZ40+CZ36</f>
        <v>43905</v>
      </c>
    </row>
    <row r="42" spans="2:104" x14ac:dyDescent="0.2">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row>
    <row r="43" spans="2:104" ht="14.25" x14ac:dyDescent="0.2">
      <c r="B43" s="11" t="s">
        <v>57</v>
      </c>
      <c r="C43" s="17" t="s">
        <v>8</v>
      </c>
      <c r="D43" s="17" t="s">
        <v>8</v>
      </c>
      <c r="E43" s="17" t="s">
        <v>8</v>
      </c>
      <c r="F43" s="17" t="s">
        <v>8</v>
      </c>
      <c r="G43" s="17" t="s">
        <v>8</v>
      </c>
      <c r="H43" s="17" t="s">
        <v>8</v>
      </c>
      <c r="I43" s="17" t="s">
        <v>8</v>
      </c>
      <c r="J43" s="17" t="s">
        <v>8</v>
      </c>
      <c r="K43" s="17" t="s">
        <v>8</v>
      </c>
      <c r="L43" s="17" t="s">
        <v>8</v>
      </c>
      <c r="M43" s="17" t="s">
        <v>8</v>
      </c>
      <c r="N43" s="17" t="s">
        <v>8</v>
      </c>
      <c r="O43" s="17" t="s">
        <v>8</v>
      </c>
      <c r="P43" s="17" t="s">
        <v>8</v>
      </c>
      <c r="Q43" s="17" t="s">
        <v>8</v>
      </c>
      <c r="R43" s="17" t="s">
        <v>8</v>
      </c>
      <c r="S43" s="17" t="s">
        <v>8</v>
      </c>
      <c r="T43" s="17" t="s">
        <v>8</v>
      </c>
      <c r="U43" s="17" t="s">
        <v>8</v>
      </c>
      <c r="V43" s="17" t="s">
        <v>8</v>
      </c>
      <c r="W43" s="17" t="s">
        <v>8</v>
      </c>
      <c r="X43" s="17" t="s">
        <v>8</v>
      </c>
      <c r="Y43" s="17" t="s">
        <v>8</v>
      </c>
      <c r="Z43" s="17" t="s">
        <v>8</v>
      </c>
      <c r="AA43" s="17" t="s">
        <v>8</v>
      </c>
      <c r="AB43" s="17" t="s">
        <v>8</v>
      </c>
      <c r="AC43" s="17" t="s">
        <v>8</v>
      </c>
      <c r="AD43" s="17" t="s">
        <v>8</v>
      </c>
      <c r="AE43" s="17" t="s">
        <v>8</v>
      </c>
      <c r="AF43" s="17" t="s">
        <v>8</v>
      </c>
      <c r="AG43" s="17" t="s">
        <v>8</v>
      </c>
      <c r="AH43" s="17" t="s">
        <v>8</v>
      </c>
      <c r="AI43" s="17" t="s">
        <v>8</v>
      </c>
      <c r="AJ43" s="17" t="s">
        <v>8</v>
      </c>
      <c r="AK43" s="17" t="s">
        <v>8</v>
      </c>
      <c r="AL43" s="17" t="s">
        <v>8</v>
      </c>
      <c r="AM43" s="17" t="s">
        <v>8</v>
      </c>
      <c r="AN43" s="17" t="s">
        <v>8</v>
      </c>
      <c r="AO43" s="17" t="s">
        <v>8</v>
      </c>
      <c r="AP43" s="13">
        <f>AP22/15</f>
        <v>362.26666666666665</v>
      </c>
      <c r="AQ43" s="13">
        <f t="shared" ref="AQ43:BV43" si="198">AQ22/AQ48</f>
        <v>298.39999999999998</v>
      </c>
      <c r="AR43" s="13">
        <f t="shared" si="198"/>
        <v>333.81818181818181</v>
      </c>
      <c r="AS43" s="13">
        <f t="shared" si="198"/>
        <v>298.76190476190476</v>
      </c>
      <c r="AT43" s="13">
        <f t="shared" si="198"/>
        <v>265.45454545454544</v>
      </c>
      <c r="AU43" s="13">
        <f t="shared" si="198"/>
        <v>249.8095238095238</v>
      </c>
      <c r="AV43" s="13">
        <f t="shared" si="198"/>
        <v>283.64999999999998</v>
      </c>
      <c r="AW43" s="13">
        <f t="shared" si="198"/>
        <v>325</v>
      </c>
      <c r="AX43" s="13">
        <f t="shared" si="198"/>
        <v>261.22727272727275</v>
      </c>
      <c r="AY43" s="13">
        <f t="shared" si="198"/>
        <v>116.1</v>
      </c>
      <c r="AZ43" s="13">
        <f t="shared" si="198"/>
        <v>125.57894736842105</v>
      </c>
      <c r="BA43" s="13">
        <f t="shared" si="198"/>
        <v>103.60869565217391</v>
      </c>
      <c r="BB43" s="13">
        <f t="shared" si="198"/>
        <v>137.75</v>
      </c>
      <c r="BC43" s="13">
        <f t="shared" si="198"/>
        <v>154.28571428571428</v>
      </c>
      <c r="BD43" s="13">
        <f t="shared" si="198"/>
        <v>113.19047619047619</v>
      </c>
      <c r="BE43" s="13">
        <f t="shared" si="198"/>
        <v>135.85</v>
      </c>
      <c r="BF43" s="13">
        <f t="shared" si="198"/>
        <v>141.60869565217391</v>
      </c>
      <c r="BG43" s="13">
        <f t="shared" si="198"/>
        <v>104.19047619047619</v>
      </c>
      <c r="BH43" s="13">
        <f t="shared" si="198"/>
        <v>139.6</v>
      </c>
      <c r="BI43" s="55">
        <f t="shared" si="198"/>
        <v>163.95</v>
      </c>
      <c r="BJ43" s="55">
        <f t="shared" si="198"/>
        <v>88.19047619047619</v>
      </c>
      <c r="BK43" s="55">
        <f t="shared" si="198"/>
        <v>200.9</v>
      </c>
      <c r="BL43" s="55">
        <f t="shared" si="198"/>
        <v>143.85578947368421</v>
      </c>
      <c r="BM43" s="55">
        <f t="shared" si="198"/>
        <v>143.17391304347825</v>
      </c>
      <c r="BN43" s="55">
        <f t="shared" si="198"/>
        <v>145.10526315789474</v>
      </c>
      <c r="BO43" s="55">
        <f t="shared" si="198"/>
        <v>116.13636363636364</v>
      </c>
      <c r="BP43" s="55">
        <f t="shared" si="198"/>
        <v>122.71428571428571</v>
      </c>
      <c r="BQ43" s="55">
        <f t="shared" si="198"/>
        <v>109.8</v>
      </c>
      <c r="BR43" s="55">
        <f t="shared" si="198"/>
        <v>121.39130434782609</v>
      </c>
      <c r="BS43" s="55">
        <f t="shared" si="198"/>
        <v>94.6</v>
      </c>
      <c r="BT43" s="55">
        <f t="shared" si="198"/>
        <v>111.61904761904762</v>
      </c>
      <c r="BU43" s="55">
        <f t="shared" si="198"/>
        <v>155.9047619047619</v>
      </c>
      <c r="BV43" s="55">
        <f t="shared" si="198"/>
        <v>146.25</v>
      </c>
      <c r="BW43" s="55">
        <f t="shared" ref="BW43:CY43" si="199">BW22/BW48</f>
        <v>103.04761904761905</v>
      </c>
      <c r="BX43" s="55">
        <f t="shared" si="199"/>
        <v>115.8</v>
      </c>
      <c r="BY43" s="55">
        <f t="shared" si="199"/>
        <v>94.6</v>
      </c>
      <c r="BZ43" s="55">
        <f t="shared" si="199"/>
        <v>3.6818181818181817</v>
      </c>
      <c r="CA43" s="55">
        <f t="shared" si="199"/>
        <v>19.454545454545453</v>
      </c>
      <c r="CB43" s="55">
        <f t="shared" si="199"/>
        <v>4.1578947368421053</v>
      </c>
      <c r="CC43" s="55">
        <f t="shared" si="199"/>
        <v>3.6363636363636362</v>
      </c>
      <c r="CD43" s="55">
        <f t="shared" si="199"/>
        <v>4.7727272727272725</v>
      </c>
      <c r="CE43" s="55">
        <f t="shared" si="199"/>
        <v>6.35</v>
      </c>
      <c r="CF43" s="55">
        <f t="shared" si="199"/>
        <v>3.4545454545454546</v>
      </c>
      <c r="CG43" s="55">
        <f t="shared" si="199"/>
        <v>4.2105263157894735</v>
      </c>
      <c r="CH43" s="55">
        <f t="shared" si="199"/>
        <v>8.9523809523809526</v>
      </c>
      <c r="CI43" s="55">
        <f t="shared" si="199"/>
        <v>4.333333333333333</v>
      </c>
      <c r="CJ43" s="55">
        <f t="shared" si="199"/>
        <v>4.1052631578947372</v>
      </c>
      <c r="CK43" s="55">
        <f t="shared" si="199"/>
        <v>3.5714285714285716</v>
      </c>
      <c r="CL43" s="55">
        <f t="shared" si="199"/>
        <v>6.4761904761904763</v>
      </c>
      <c r="CM43" s="55">
        <f t="shared" si="199"/>
        <v>3.3333333333333335</v>
      </c>
      <c r="CN43" s="55">
        <f t="shared" si="199"/>
        <v>4.05</v>
      </c>
      <c r="CO43" s="55">
        <f t="shared" si="199"/>
        <v>3.5</v>
      </c>
      <c r="CP43" s="55">
        <f t="shared" si="199"/>
        <v>4.9523809523809526</v>
      </c>
      <c r="CQ43" s="55">
        <f t="shared" si="199"/>
        <v>6</v>
      </c>
      <c r="CR43" s="55">
        <f t="shared" si="199"/>
        <v>5.0909090909090908</v>
      </c>
      <c r="CS43" s="55">
        <f t="shared" si="199"/>
        <v>4.2222222222222223</v>
      </c>
      <c r="CT43" s="55">
        <f t="shared" si="199"/>
        <v>5.0454545454545459</v>
      </c>
      <c r="CU43" s="55">
        <f t="shared" si="199"/>
        <v>3.75</v>
      </c>
      <c r="CV43" s="55">
        <f t="shared" si="199"/>
        <v>5.5789473684210522</v>
      </c>
      <c r="CW43" s="55">
        <f t="shared" si="199"/>
        <v>10.545454545454545</v>
      </c>
      <c r="CX43" s="55">
        <f t="shared" si="199"/>
        <v>3.5714285714285716</v>
      </c>
      <c r="CY43" s="55">
        <f t="shared" si="199"/>
        <v>3.65</v>
      </c>
      <c r="CZ43" s="55">
        <f t="shared" ref="CZ43" si="200">CZ22/CZ48</f>
        <v>3.8095238095238093</v>
      </c>
    </row>
    <row r="44" spans="2:104" x14ac:dyDescent="0.2">
      <c r="B44" s="11"/>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3"/>
      <c r="AQ44" s="13"/>
      <c r="AR44" s="13"/>
      <c r="AS44" s="13"/>
      <c r="AT44" s="13"/>
      <c r="AU44" s="13"/>
      <c r="AV44" s="13"/>
      <c r="AW44" s="13"/>
      <c r="AX44" s="13"/>
      <c r="AY44" s="13"/>
      <c r="AZ44" s="13"/>
      <c r="BA44" s="13"/>
      <c r="BB44" s="13"/>
      <c r="BC44" s="13"/>
      <c r="BD44" s="13"/>
      <c r="BE44" s="13"/>
      <c r="BF44" s="13"/>
      <c r="BG44" s="13"/>
      <c r="BH44" s="13"/>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row>
    <row r="45" spans="2:104" ht="14.25" x14ac:dyDescent="0.2">
      <c r="B45" s="11" t="s">
        <v>95</v>
      </c>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3"/>
      <c r="AQ45" s="13"/>
      <c r="AR45" s="13"/>
      <c r="AS45" s="13"/>
      <c r="AT45" s="13"/>
      <c r="AU45" s="13"/>
      <c r="AV45" s="13"/>
      <c r="AW45" s="13"/>
      <c r="AX45" s="13"/>
      <c r="AY45" s="13"/>
      <c r="AZ45" s="13"/>
      <c r="BA45" s="13"/>
      <c r="BB45" s="13"/>
      <c r="BC45" s="13"/>
      <c r="BD45" s="13"/>
      <c r="BE45" s="13"/>
      <c r="BF45" s="13"/>
      <c r="BG45" s="13"/>
      <c r="BH45" s="13"/>
      <c r="BI45" s="55"/>
      <c r="BJ45" s="55"/>
      <c r="BK45" s="55"/>
      <c r="BL45" s="55"/>
      <c r="BM45" s="55"/>
      <c r="BN45" s="55"/>
      <c r="BO45" s="55"/>
      <c r="BP45" s="55"/>
      <c r="BQ45" s="55"/>
      <c r="BR45" s="55"/>
      <c r="BS45" s="55"/>
      <c r="BT45" s="55"/>
      <c r="BU45" s="55"/>
      <c r="BV45" s="55"/>
      <c r="BW45" s="55">
        <f>BW24/BW$48</f>
        <v>7693.2857142857147</v>
      </c>
      <c r="BX45" s="55">
        <f t="shared" ref="BX45:CY45" si="201">BX24/BX$48</f>
        <v>7714.1</v>
      </c>
      <c r="BY45" s="55">
        <f t="shared" si="201"/>
        <v>7387.15</v>
      </c>
      <c r="BZ45" s="55">
        <f t="shared" si="201"/>
        <v>6726.409090909091</v>
      </c>
      <c r="CA45" s="55">
        <f t="shared" si="201"/>
        <v>6323.727272727273</v>
      </c>
      <c r="CB45" s="55">
        <f t="shared" si="201"/>
        <v>6728.105263157895</v>
      </c>
      <c r="CC45" s="55">
        <f t="shared" si="201"/>
        <v>6152.181818181818</v>
      </c>
      <c r="CD45" s="55">
        <f t="shared" si="201"/>
        <v>7019.272727272727</v>
      </c>
      <c r="CE45" s="55">
        <f t="shared" si="201"/>
        <v>8601.7999999999993</v>
      </c>
      <c r="CF45" s="55">
        <f t="shared" si="201"/>
        <v>7177.636363636364</v>
      </c>
      <c r="CG45" s="55">
        <f t="shared" si="201"/>
        <v>6578.2631578947367</v>
      </c>
      <c r="CH45" s="55">
        <f t="shared" si="201"/>
        <v>5948.7619047619046</v>
      </c>
      <c r="CI45" s="55">
        <f t="shared" si="201"/>
        <v>6992.8095238095239</v>
      </c>
      <c r="CJ45" s="55">
        <f t="shared" si="201"/>
        <v>7409.3684210526317</v>
      </c>
      <c r="CK45" s="55">
        <f t="shared" si="201"/>
        <v>8997.8095238095229</v>
      </c>
      <c r="CL45" s="55">
        <f t="shared" si="201"/>
        <v>8662.8095238095229</v>
      </c>
      <c r="CM45" s="55">
        <f t="shared" si="201"/>
        <v>7899.3809523809523</v>
      </c>
      <c r="CN45" s="55">
        <f t="shared" si="201"/>
        <v>7167.6</v>
      </c>
      <c r="CO45" s="55">
        <f t="shared" si="201"/>
        <v>6576.454545454545</v>
      </c>
      <c r="CP45" s="55">
        <f t="shared" si="201"/>
        <v>6134.2857142857147</v>
      </c>
      <c r="CQ45" s="55">
        <f t="shared" si="201"/>
        <v>7648.7619047619046</v>
      </c>
      <c r="CR45" s="55">
        <f t="shared" si="201"/>
        <v>7200.045454545455</v>
      </c>
      <c r="CS45" s="55">
        <f t="shared" si="201"/>
        <v>7763.0555555555557</v>
      </c>
      <c r="CT45" s="55">
        <f t="shared" si="201"/>
        <v>6274.636363636364</v>
      </c>
      <c r="CU45" s="55">
        <f t="shared" si="201"/>
        <v>8387</v>
      </c>
      <c r="CV45" s="55">
        <f t="shared" si="201"/>
        <v>8025.9473684210525</v>
      </c>
      <c r="CW45" s="55">
        <f t="shared" si="201"/>
        <v>9627.136363636364</v>
      </c>
      <c r="CX45" s="55">
        <f t="shared" si="201"/>
        <v>7202.0476190476193</v>
      </c>
      <c r="CY45" s="55">
        <f t="shared" si="201"/>
        <v>8405.5</v>
      </c>
      <c r="CZ45" s="55">
        <f t="shared" ref="CZ45" si="202">CZ24/CZ$48</f>
        <v>8234.4278541904769</v>
      </c>
    </row>
    <row r="46" spans="2:104" ht="14.25" x14ac:dyDescent="0.2">
      <c r="B46" s="11" t="s">
        <v>96</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3"/>
      <c r="AQ46" s="13"/>
      <c r="AR46" s="13"/>
      <c r="AS46" s="13"/>
      <c r="AT46" s="13"/>
      <c r="AU46" s="13"/>
      <c r="AV46" s="13"/>
      <c r="AW46" s="13"/>
      <c r="AX46" s="13"/>
      <c r="AY46" s="13"/>
      <c r="AZ46" s="13"/>
      <c r="BA46" s="13"/>
      <c r="BB46" s="13"/>
      <c r="BC46" s="13"/>
      <c r="BD46" s="13"/>
      <c r="BE46" s="13"/>
      <c r="BF46" s="13"/>
      <c r="BG46" s="13"/>
      <c r="BH46" s="13"/>
      <c r="BI46" s="55"/>
      <c r="BJ46" s="55"/>
      <c r="BK46" s="55"/>
      <c r="BL46" s="55"/>
      <c r="BM46" s="55"/>
      <c r="BN46" s="55"/>
      <c r="BO46" s="55"/>
      <c r="BP46" s="55"/>
      <c r="BQ46" s="55"/>
      <c r="BR46" s="55"/>
      <c r="BS46" s="55"/>
      <c r="BT46" s="55"/>
      <c r="BU46" s="55"/>
      <c r="BV46" s="55"/>
      <c r="BW46" s="55">
        <f>BW25/BW$48</f>
        <v>1404.4285714285713</v>
      </c>
      <c r="BX46" s="55">
        <f t="shared" ref="BX46:CY46" si="203">BX25/BX$48</f>
        <v>1442.25</v>
      </c>
      <c r="BY46" s="55">
        <f t="shared" si="203"/>
        <v>1388.9</v>
      </c>
      <c r="BZ46" s="55">
        <f t="shared" si="203"/>
        <v>1454.9545454545455</v>
      </c>
      <c r="CA46" s="55">
        <f t="shared" si="203"/>
        <v>1347.590909090909</v>
      </c>
      <c r="CB46" s="55">
        <f t="shared" si="203"/>
        <v>1270.0526315789473</v>
      </c>
      <c r="CC46" s="55">
        <f t="shared" si="203"/>
        <v>1181.590909090909</v>
      </c>
      <c r="CD46" s="55">
        <f t="shared" si="203"/>
        <v>1303.8181818181818</v>
      </c>
      <c r="CE46" s="55">
        <f t="shared" si="203"/>
        <v>1476.25</v>
      </c>
      <c r="CF46" s="55">
        <f t="shared" si="203"/>
        <v>1555.1818181818182</v>
      </c>
      <c r="CG46" s="55">
        <f t="shared" si="203"/>
        <v>1346.2631578947369</v>
      </c>
      <c r="CH46" s="55">
        <f t="shared" si="203"/>
        <v>1221.952380952381</v>
      </c>
      <c r="CI46" s="55">
        <f t="shared" si="203"/>
        <v>1318.6666666666667</v>
      </c>
      <c r="CJ46" s="55">
        <f t="shared" si="203"/>
        <v>1575.4736842105262</v>
      </c>
      <c r="CK46" s="55">
        <f t="shared" si="203"/>
        <v>1739.8571428571429</v>
      </c>
      <c r="CL46" s="55">
        <f t="shared" si="203"/>
        <v>2051.0476190476193</v>
      </c>
      <c r="CM46" s="55">
        <f t="shared" si="203"/>
        <v>1628.2380952380952</v>
      </c>
      <c r="CN46" s="55">
        <f t="shared" si="203"/>
        <v>1570.3</v>
      </c>
      <c r="CO46" s="55">
        <f t="shared" si="203"/>
        <v>1477.090909090909</v>
      </c>
      <c r="CP46" s="55">
        <f t="shared" si="203"/>
        <v>1472.7619047619048</v>
      </c>
      <c r="CQ46" s="55">
        <f t="shared" si="203"/>
        <v>1723.7142857142858</v>
      </c>
      <c r="CR46" s="55">
        <f t="shared" si="203"/>
        <v>1873.3636363636363</v>
      </c>
      <c r="CS46" s="55">
        <f t="shared" si="203"/>
        <v>1791.1666666666667</v>
      </c>
      <c r="CT46" s="55">
        <f t="shared" si="203"/>
        <v>1591.4545454545455</v>
      </c>
      <c r="CU46" s="55">
        <f t="shared" si="203"/>
        <v>1748.35</v>
      </c>
      <c r="CV46" s="55">
        <f t="shared" si="203"/>
        <v>1701.2105263157894</v>
      </c>
      <c r="CW46" s="55">
        <f t="shared" si="203"/>
        <v>2109.7727272727275</v>
      </c>
      <c r="CX46" s="55">
        <f t="shared" si="203"/>
        <v>1852.4285714285713</v>
      </c>
      <c r="CY46" s="55">
        <f t="shared" si="203"/>
        <v>1754.6</v>
      </c>
      <c r="CZ46" s="55">
        <f t="shared" ref="CZ46" si="204">CZ25/CZ$48</f>
        <v>1845.2766123809527</v>
      </c>
    </row>
    <row r="47" spans="2:104" x14ac:dyDescent="0.2">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row>
    <row r="48" spans="2:104" ht="15" x14ac:dyDescent="0.2">
      <c r="B48" s="9" t="s">
        <v>93</v>
      </c>
      <c r="C48" s="19">
        <v>21</v>
      </c>
      <c r="D48" s="19">
        <v>19</v>
      </c>
      <c r="E48" s="19">
        <v>21</v>
      </c>
      <c r="F48" s="19">
        <v>21</v>
      </c>
      <c r="G48" s="19">
        <v>22</v>
      </c>
      <c r="H48" s="19">
        <v>21</v>
      </c>
      <c r="I48" s="19">
        <v>21</v>
      </c>
      <c r="J48" s="19">
        <v>23</v>
      </c>
      <c r="K48" s="19">
        <v>19</v>
      </c>
      <c r="L48" s="19">
        <v>22</v>
      </c>
      <c r="M48" s="19">
        <v>20</v>
      </c>
      <c r="N48" s="19">
        <v>19</v>
      </c>
      <c r="O48" s="19">
        <v>21</v>
      </c>
      <c r="P48" s="19">
        <v>19</v>
      </c>
      <c r="Q48" s="19">
        <v>21</v>
      </c>
      <c r="R48" s="19">
        <v>21</v>
      </c>
      <c r="S48" s="19">
        <v>22</v>
      </c>
      <c r="T48" s="19">
        <v>20</v>
      </c>
      <c r="U48" s="19">
        <v>22</v>
      </c>
      <c r="V48" s="19">
        <v>22</v>
      </c>
      <c r="W48" s="19">
        <v>20</v>
      </c>
      <c r="X48" s="19">
        <v>22</v>
      </c>
      <c r="Y48" s="19">
        <v>19</v>
      </c>
      <c r="Z48" s="19">
        <v>21</v>
      </c>
      <c r="AA48" s="19">
        <v>21</v>
      </c>
      <c r="AB48" s="19">
        <v>19</v>
      </c>
      <c r="AC48" s="19">
        <v>22</v>
      </c>
      <c r="AD48" s="19">
        <v>21</v>
      </c>
      <c r="AE48" s="19">
        <v>20</v>
      </c>
      <c r="AF48" s="19">
        <v>22</v>
      </c>
      <c r="AG48" s="19">
        <v>22</v>
      </c>
      <c r="AH48" s="19">
        <v>21</v>
      </c>
      <c r="AI48" s="19">
        <v>21</v>
      </c>
      <c r="AJ48" s="19">
        <v>21</v>
      </c>
      <c r="AK48" s="19">
        <v>19</v>
      </c>
      <c r="AL48" s="19">
        <v>22</v>
      </c>
      <c r="AM48" s="19">
        <v>19</v>
      </c>
      <c r="AN48" s="19">
        <v>19</v>
      </c>
      <c r="AO48" s="19">
        <v>23</v>
      </c>
      <c r="AP48" s="19">
        <v>21</v>
      </c>
      <c r="AQ48" s="19">
        <v>20</v>
      </c>
      <c r="AR48" s="19">
        <v>22</v>
      </c>
      <c r="AS48" s="19">
        <v>21</v>
      </c>
      <c r="AT48" s="19">
        <v>22</v>
      </c>
      <c r="AU48" s="19">
        <v>21</v>
      </c>
      <c r="AV48" s="19">
        <v>20</v>
      </c>
      <c r="AW48" s="19">
        <v>20</v>
      </c>
      <c r="AX48" s="19">
        <v>22</v>
      </c>
      <c r="AY48" s="19">
        <v>20</v>
      </c>
      <c r="AZ48" s="19">
        <v>19</v>
      </c>
      <c r="BA48" s="19">
        <v>23</v>
      </c>
      <c r="BB48" s="19">
        <v>20</v>
      </c>
      <c r="BC48" s="19">
        <v>21</v>
      </c>
      <c r="BD48" s="19">
        <v>21</v>
      </c>
      <c r="BE48" s="19">
        <v>20</v>
      </c>
      <c r="BF48" s="19">
        <v>23</v>
      </c>
      <c r="BG48" s="19">
        <v>21</v>
      </c>
      <c r="BH48" s="19">
        <v>20</v>
      </c>
      <c r="BI48" s="19">
        <v>20</v>
      </c>
      <c r="BJ48" s="19">
        <v>21</v>
      </c>
      <c r="BK48" s="19">
        <v>20</v>
      </c>
      <c r="BL48" s="19">
        <v>19</v>
      </c>
      <c r="BM48" s="19">
        <v>23</v>
      </c>
      <c r="BN48" s="19">
        <v>19</v>
      </c>
      <c r="BO48" s="19">
        <v>22</v>
      </c>
      <c r="BP48" s="19">
        <v>21</v>
      </c>
      <c r="BQ48" s="19">
        <v>20</v>
      </c>
      <c r="BR48" s="19">
        <v>23</v>
      </c>
      <c r="BS48" s="19">
        <v>20</v>
      </c>
      <c r="BT48" s="19">
        <v>21</v>
      </c>
      <c r="BU48" s="19">
        <v>21</v>
      </c>
      <c r="BV48" s="19">
        <v>20</v>
      </c>
      <c r="BW48" s="19">
        <v>21</v>
      </c>
      <c r="BX48" s="19">
        <v>20</v>
      </c>
      <c r="BY48" s="19">
        <v>20</v>
      </c>
      <c r="BZ48" s="19">
        <v>22</v>
      </c>
      <c r="CA48" s="19">
        <v>22</v>
      </c>
      <c r="CB48" s="19">
        <v>19</v>
      </c>
      <c r="CC48" s="19">
        <v>22</v>
      </c>
      <c r="CD48" s="19">
        <v>22</v>
      </c>
      <c r="CE48" s="19">
        <v>20</v>
      </c>
      <c r="CF48" s="19">
        <v>22</v>
      </c>
      <c r="CG48" s="19">
        <v>19</v>
      </c>
      <c r="CH48" s="19">
        <v>21</v>
      </c>
      <c r="CI48" s="19">
        <v>21</v>
      </c>
      <c r="CJ48" s="19">
        <v>19</v>
      </c>
      <c r="CK48" s="19">
        <v>21</v>
      </c>
      <c r="CL48" s="19">
        <v>21</v>
      </c>
      <c r="CM48" s="19">
        <v>21</v>
      </c>
      <c r="CN48" s="19">
        <v>20</v>
      </c>
      <c r="CO48" s="19">
        <v>22</v>
      </c>
      <c r="CP48" s="19">
        <v>21</v>
      </c>
      <c r="CQ48" s="19">
        <v>21</v>
      </c>
      <c r="CR48" s="19">
        <v>22</v>
      </c>
      <c r="CS48" s="19">
        <v>18</v>
      </c>
      <c r="CT48" s="19">
        <v>22</v>
      </c>
      <c r="CU48" s="19">
        <v>20</v>
      </c>
      <c r="CV48" s="19">
        <v>19</v>
      </c>
      <c r="CW48" s="19">
        <v>22</v>
      </c>
      <c r="CX48" s="19">
        <v>21</v>
      </c>
      <c r="CY48" s="19">
        <v>20</v>
      </c>
      <c r="CZ48" s="19">
        <v>21</v>
      </c>
    </row>
    <row r="49" spans="2:104" ht="15" x14ac:dyDescent="0.2">
      <c r="B49" s="9" t="s">
        <v>94</v>
      </c>
      <c r="C49" s="19">
        <v>22</v>
      </c>
      <c r="D49" s="19">
        <v>20</v>
      </c>
      <c r="E49" s="19">
        <v>21</v>
      </c>
      <c r="F49" s="19">
        <v>20</v>
      </c>
      <c r="G49" s="19">
        <v>21</v>
      </c>
      <c r="H49" s="19">
        <v>21</v>
      </c>
      <c r="I49" s="19">
        <v>22</v>
      </c>
      <c r="J49" s="19">
        <v>22</v>
      </c>
      <c r="K49" s="19">
        <v>20</v>
      </c>
      <c r="L49" s="19">
        <v>23</v>
      </c>
      <c r="M49" s="19">
        <v>22</v>
      </c>
      <c r="N49" s="19">
        <v>19</v>
      </c>
      <c r="O49" s="19">
        <v>22</v>
      </c>
      <c r="P49" s="19">
        <v>20</v>
      </c>
      <c r="Q49" s="19">
        <v>21</v>
      </c>
      <c r="R49" s="19">
        <v>20</v>
      </c>
      <c r="S49" s="19">
        <v>21</v>
      </c>
      <c r="T49" s="19">
        <v>20</v>
      </c>
      <c r="U49" s="19">
        <v>23</v>
      </c>
      <c r="V49" s="19">
        <v>21</v>
      </c>
      <c r="W49" s="19">
        <v>21</v>
      </c>
      <c r="X49" s="19">
        <v>23</v>
      </c>
      <c r="Y49" s="19">
        <v>21</v>
      </c>
      <c r="Z49" s="19">
        <v>20</v>
      </c>
      <c r="AA49" s="19">
        <v>22</v>
      </c>
      <c r="AB49" s="19">
        <v>20</v>
      </c>
      <c r="AC49" s="19">
        <v>22</v>
      </c>
      <c r="AD49" s="19">
        <v>20</v>
      </c>
      <c r="AE49" s="19">
        <v>19</v>
      </c>
      <c r="AF49" s="19">
        <v>22</v>
      </c>
      <c r="AG49" s="19">
        <v>23</v>
      </c>
      <c r="AH49" s="19">
        <v>20</v>
      </c>
      <c r="AI49" s="19">
        <v>22</v>
      </c>
      <c r="AJ49" s="19">
        <v>22</v>
      </c>
      <c r="AK49" s="19">
        <v>21</v>
      </c>
      <c r="AL49" s="19">
        <v>21</v>
      </c>
      <c r="AM49" s="19">
        <v>20</v>
      </c>
      <c r="AN49" s="19">
        <v>20</v>
      </c>
      <c r="AO49" s="19">
        <v>23</v>
      </c>
      <c r="AP49" s="19">
        <v>20</v>
      </c>
      <c r="AQ49" s="19">
        <v>19</v>
      </c>
      <c r="AR49" s="19">
        <v>22</v>
      </c>
      <c r="AS49" s="19">
        <v>22</v>
      </c>
      <c r="AT49" s="19">
        <v>21</v>
      </c>
      <c r="AU49" s="19">
        <v>22</v>
      </c>
      <c r="AV49" s="19">
        <v>21</v>
      </c>
      <c r="AW49" s="19">
        <v>22</v>
      </c>
      <c r="AX49" s="19">
        <v>21</v>
      </c>
      <c r="AY49" s="19">
        <v>20</v>
      </c>
      <c r="AZ49" s="19">
        <v>20</v>
      </c>
      <c r="BA49" s="19">
        <v>23</v>
      </c>
      <c r="BB49" s="19">
        <v>19</v>
      </c>
      <c r="BC49" s="19">
        <v>21</v>
      </c>
      <c r="BD49" s="19">
        <v>20</v>
      </c>
      <c r="BE49" s="19">
        <v>21</v>
      </c>
      <c r="BF49" s="19">
        <v>22</v>
      </c>
      <c r="BG49" s="19">
        <v>21</v>
      </c>
      <c r="BH49" s="19">
        <v>21</v>
      </c>
      <c r="BI49" s="19">
        <v>22</v>
      </c>
      <c r="BJ49" s="19">
        <v>20</v>
      </c>
      <c r="BK49" s="19">
        <v>21</v>
      </c>
      <c r="BL49" s="19">
        <v>20</v>
      </c>
      <c r="BM49" s="19">
        <v>23</v>
      </c>
      <c r="BN49" s="19">
        <v>18</v>
      </c>
      <c r="BO49" s="19">
        <v>20</v>
      </c>
      <c r="BP49" s="19">
        <v>22</v>
      </c>
      <c r="BQ49" s="19">
        <v>21</v>
      </c>
      <c r="BR49" s="19">
        <v>22</v>
      </c>
      <c r="BS49" s="19">
        <v>21</v>
      </c>
      <c r="BT49" s="19">
        <v>22</v>
      </c>
      <c r="BU49" s="19">
        <v>22</v>
      </c>
      <c r="BV49" s="19">
        <v>19</v>
      </c>
      <c r="BW49" s="19">
        <v>22</v>
      </c>
      <c r="BX49" s="19">
        <v>21</v>
      </c>
      <c r="BY49" s="19">
        <v>20</v>
      </c>
      <c r="BZ49" s="19">
        <v>21</v>
      </c>
      <c r="CA49" s="19">
        <v>20</v>
      </c>
      <c r="CB49" s="19">
        <v>20</v>
      </c>
      <c r="CC49" s="19">
        <v>23</v>
      </c>
      <c r="CD49" s="19">
        <v>21</v>
      </c>
      <c r="CE49" s="19">
        <v>21</v>
      </c>
      <c r="CF49" s="19">
        <v>23</v>
      </c>
      <c r="CG49" s="19">
        <v>21</v>
      </c>
      <c r="CH49" s="19">
        <v>20</v>
      </c>
      <c r="CI49" s="19">
        <v>22</v>
      </c>
      <c r="CJ49" s="19">
        <v>20</v>
      </c>
      <c r="CK49" s="19">
        <v>21</v>
      </c>
      <c r="CL49" s="19">
        <v>20</v>
      </c>
      <c r="CM49" s="19">
        <v>19</v>
      </c>
      <c r="CN49" s="19">
        <v>21</v>
      </c>
      <c r="CO49" s="19">
        <v>23</v>
      </c>
      <c r="CP49" s="19">
        <v>20</v>
      </c>
      <c r="CQ49" s="19">
        <v>22</v>
      </c>
      <c r="CR49" s="19">
        <v>23</v>
      </c>
      <c r="CS49" s="19">
        <v>20</v>
      </c>
      <c r="CT49" s="19">
        <v>21</v>
      </c>
      <c r="CU49" s="19">
        <v>21</v>
      </c>
      <c r="CV49" s="19">
        <v>20</v>
      </c>
      <c r="CW49" s="19">
        <v>22</v>
      </c>
      <c r="CX49" s="19">
        <v>20</v>
      </c>
      <c r="CY49" s="19">
        <v>19</v>
      </c>
      <c r="CZ49" s="19">
        <v>22</v>
      </c>
    </row>
    <row r="50" spans="2:104" x14ac:dyDescent="0.2">
      <c r="AM50" s="50"/>
    </row>
    <row r="51" spans="2:104" x14ac:dyDescent="0.2">
      <c r="AM51" s="50"/>
    </row>
    <row r="52" spans="2:104" x14ac:dyDescent="0.2">
      <c r="AM52" s="51"/>
      <c r="AZ52" s="44"/>
    </row>
    <row r="53" spans="2:104" x14ac:dyDescent="0.2">
      <c r="AZ53" s="53"/>
      <c r="BA53" s="60"/>
      <c r="BL53" s="59"/>
      <c r="BM53" s="59"/>
      <c r="BN53" s="59"/>
    </row>
    <row r="54" spans="2:104" x14ac:dyDescent="0.2">
      <c r="B54" s="21"/>
      <c r="C54" s="23"/>
      <c r="E54" s="23"/>
      <c r="F54" s="23"/>
    </row>
    <row r="55" spans="2:104" x14ac:dyDescent="0.2">
      <c r="B55" s="21"/>
      <c r="C55" s="23"/>
      <c r="E55" s="23"/>
      <c r="F55" s="23"/>
    </row>
    <row r="56" spans="2:104" x14ac:dyDescent="0.2">
      <c r="B56" s="21"/>
      <c r="C56" s="23"/>
      <c r="E56" s="23"/>
      <c r="F56" s="23"/>
    </row>
    <row r="57" spans="2:104" x14ac:dyDescent="0.2">
      <c r="B57" s="22"/>
      <c r="C57" s="23"/>
      <c r="E57" s="23"/>
      <c r="F57" s="23"/>
    </row>
    <row r="58" spans="2:104" x14ac:dyDescent="0.2">
      <c r="B58" s="21"/>
      <c r="C58" s="23"/>
      <c r="E58" s="23"/>
      <c r="F58" s="23"/>
    </row>
    <row r="60" spans="2:104" x14ac:dyDescent="0.2">
      <c r="AX60" s="59"/>
    </row>
  </sheetData>
  <pageMargins left="0.5" right="0.5" top="0.5" bottom="0.5" header="0.3" footer="0.3"/>
  <pageSetup scale="82" pageOrder="overThenDown" orientation="landscape" r:id="rId1"/>
  <rowBreaks count="1" manualBreakCount="1">
    <brk id="49" min="1" max="44" man="1"/>
  </rowBreaks>
  <colBreaks count="3" manualBreakCount="3">
    <brk id="14" min="1" max="49" man="1"/>
    <brk id="26" min="1" max="49" man="1"/>
    <brk id="38" min="1" max="49" man="1"/>
  </colBreaks>
  <ignoredErrors>
    <ignoredError sqref="B13:CQ13 B36:CQ36 CR13:CZ13 CR36:CZ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J58"/>
  <sheetViews>
    <sheetView showGridLines="0" zoomScaleNormal="100" zoomScaleSheetLayoutView="100" workbookViewId="0">
      <pane xSplit="2" ySplit="5" topLeftCell="AF6" activePane="bottomRight" state="frozen"/>
      <selection activeCell="AM42" sqref="AM42"/>
      <selection pane="topRight" activeCell="AM42" sqref="AM42"/>
      <selection pane="bottomLeft" activeCell="AM42" sqref="AM42"/>
      <selection pane="bottomRight"/>
    </sheetView>
  </sheetViews>
  <sheetFormatPr defaultRowHeight="15" x14ac:dyDescent="0.25"/>
  <cols>
    <col min="1" max="1" width="1.5703125" customWidth="1"/>
    <col min="2" max="2" width="68.42578125" bestFit="1" customWidth="1"/>
    <col min="3" max="6" width="9.5703125" hidden="1" customWidth="1"/>
    <col min="7" max="7" width="9.42578125" hidden="1" customWidth="1"/>
    <col min="8" max="9" width="9.5703125" hidden="1" customWidth="1"/>
    <col min="10" max="10" width="10.5703125" hidden="1" customWidth="1"/>
    <col min="11" max="11" width="11" hidden="1" customWidth="1"/>
    <col min="12" max="18" width="10.5703125" hidden="1" customWidth="1"/>
    <col min="19" max="36" width="10.5703125" customWidth="1"/>
  </cols>
  <sheetData>
    <row r="2" spans="2:36" ht="28.5" customHeight="1" x14ac:dyDescent="0.25">
      <c r="B2" s="68"/>
      <c r="C2" s="5" t="s">
        <v>25</v>
      </c>
      <c r="D2" s="5"/>
      <c r="E2" s="5"/>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2:36" x14ac:dyDescent="0.25">
      <c r="C3" s="26"/>
      <c r="D3" s="26"/>
      <c r="E3" s="26"/>
    </row>
    <row r="4" spans="2:36" x14ac:dyDescent="0.25">
      <c r="B4" s="24" t="s">
        <v>29</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2:36" x14ac:dyDescent="0.25">
      <c r="B5" s="19"/>
      <c r="C5" s="20" t="s">
        <v>9</v>
      </c>
      <c r="D5" s="20" t="s">
        <v>10</v>
      </c>
      <c r="E5" s="20" t="s">
        <v>11</v>
      </c>
      <c r="F5" s="20" t="s">
        <v>12</v>
      </c>
      <c r="G5" s="20" t="s">
        <v>13</v>
      </c>
      <c r="H5" s="20" t="s">
        <v>14</v>
      </c>
      <c r="I5" s="20" t="s">
        <v>15</v>
      </c>
      <c r="J5" s="20" t="s">
        <v>16</v>
      </c>
      <c r="K5" s="20" t="s">
        <v>17</v>
      </c>
      <c r="L5" s="20" t="s">
        <v>35</v>
      </c>
      <c r="M5" s="20" t="s">
        <v>36</v>
      </c>
      <c r="N5" s="20" t="s">
        <v>37</v>
      </c>
      <c r="O5" s="20" t="s">
        <v>39</v>
      </c>
      <c r="P5" s="20" t="s">
        <v>40</v>
      </c>
      <c r="Q5" s="20" t="s">
        <v>53</v>
      </c>
      <c r="R5" s="20" t="s">
        <v>54</v>
      </c>
      <c r="S5" s="20" t="s">
        <v>55</v>
      </c>
      <c r="T5" s="20" t="s">
        <v>65</v>
      </c>
      <c r="U5" s="20" t="s">
        <v>67</v>
      </c>
      <c r="V5" s="20" t="s">
        <v>68</v>
      </c>
      <c r="W5" s="20" t="s">
        <v>69</v>
      </c>
      <c r="X5" s="20" t="s">
        <v>70</v>
      </c>
      <c r="Y5" s="20" t="s">
        <v>71</v>
      </c>
      <c r="Z5" s="20" t="s">
        <v>72</v>
      </c>
      <c r="AA5" s="20" t="s">
        <v>76</v>
      </c>
      <c r="AB5" s="20" t="s">
        <v>77</v>
      </c>
      <c r="AC5" s="20" t="s">
        <v>78</v>
      </c>
      <c r="AD5" s="20" t="s">
        <v>79</v>
      </c>
      <c r="AE5" s="20" t="s">
        <v>80</v>
      </c>
      <c r="AF5" s="20" t="s">
        <v>81</v>
      </c>
      <c r="AG5" s="20" t="s">
        <v>82</v>
      </c>
      <c r="AH5" s="20" t="s">
        <v>83</v>
      </c>
      <c r="AI5" s="20" t="s">
        <v>84</v>
      </c>
      <c r="AJ5" s="20" t="s">
        <v>98</v>
      </c>
    </row>
    <row r="6" spans="2:36" x14ac:dyDescent="0.25">
      <c r="B6" s="11" t="s">
        <v>66</v>
      </c>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2:36" x14ac:dyDescent="0.25">
      <c r="B7" s="12" t="s">
        <v>34</v>
      </c>
      <c r="C7" s="52">
        <v>250985</v>
      </c>
      <c r="D7" s="52">
        <v>230519</v>
      </c>
      <c r="E7" s="52">
        <v>206016</v>
      </c>
      <c r="F7" s="52">
        <v>240652</v>
      </c>
      <c r="G7" s="52">
        <v>277410</v>
      </c>
      <c r="H7" s="52">
        <v>265360</v>
      </c>
      <c r="I7" s="52">
        <v>261945</v>
      </c>
      <c r="J7" s="52">
        <v>253109</v>
      </c>
      <c r="K7" s="52">
        <v>329994</v>
      </c>
      <c r="L7" s="52">
        <v>414580</v>
      </c>
      <c r="M7" s="52">
        <v>305231</v>
      </c>
      <c r="N7" s="52">
        <v>318493</v>
      </c>
      <c r="O7" s="52">
        <v>363441</v>
      </c>
      <c r="P7" s="52">
        <v>324013</v>
      </c>
      <c r="Q7" s="52">
        <v>277837</v>
      </c>
      <c r="R7" s="52">
        <v>277891</v>
      </c>
      <c r="S7" s="52">
        <v>342093</v>
      </c>
      <c r="T7" s="52">
        <v>359785</v>
      </c>
      <c r="U7" s="52">
        <v>327916</v>
      </c>
      <c r="V7" s="52">
        <v>334735</v>
      </c>
      <c r="W7" s="52">
        <v>392715</v>
      </c>
      <c r="X7" s="52">
        <v>353239</v>
      </c>
      <c r="Y7" s="52">
        <v>326304</v>
      </c>
      <c r="Z7" s="52">
        <v>385301</v>
      </c>
      <c r="AA7" s="52">
        <v>455998</v>
      </c>
      <c r="AB7" s="52">
        <v>405440</v>
      </c>
      <c r="AC7" s="52">
        <v>449708</v>
      </c>
      <c r="AD7" s="52">
        <v>400129</v>
      </c>
      <c r="AE7" s="52">
        <v>461308</v>
      </c>
      <c r="AF7" s="52">
        <v>481090</v>
      </c>
      <c r="AG7" s="52">
        <v>419703</v>
      </c>
      <c r="AH7" s="52">
        <v>424563</v>
      </c>
      <c r="AI7" s="52">
        <v>511492</v>
      </c>
      <c r="AJ7" s="52">
        <v>461087</v>
      </c>
    </row>
    <row r="8" spans="2:36" x14ac:dyDescent="0.25">
      <c r="B8" s="12" t="s">
        <v>1</v>
      </c>
      <c r="C8" s="13">
        <v>47372</v>
      </c>
      <c r="D8" s="13">
        <v>38373</v>
      </c>
      <c r="E8" s="13">
        <v>39776</v>
      </c>
      <c r="F8" s="13">
        <v>52035</v>
      </c>
      <c r="G8" s="13">
        <v>54610</v>
      </c>
      <c r="H8" s="13">
        <v>56926</v>
      </c>
      <c r="I8" s="13">
        <v>60988</v>
      </c>
      <c r="J8" s="13">
        <v>56021</v>
      </c>
      <c r="K8" s="13">
        <v>93078</v>
      </c>
      <c r="L8" s="13">
        <v>105241</v>
      </c>
      <c r="M8" s="13">
        <v>88785</v>
      </c>
      <c r="N8" s="13">
        <v>97691</v>
      </c>
      <c r="O8" s="13">
        <v>112172</v>
      </c>
      <c r="P8" s="13">
        <v>91803</v>
      </c>
      <c r="Q8" s="13">
        <v>83136</v>
      </c>
      <c r="R8" s="13">
        <v>84004</v>
      </c>
      <c r="S8" s="13">
        <v>100826</v>
      </c>
      <c r="T8" s="13">
        <v>109829</v>
      </c>
      <c r="U8" s="13">
        <v>104066</v>
      </c>
      <c r="V8" s="13">
        <v>110091</v>
      </c>
      <c r="W8" s="13">
        <v>122873</v>
      </c>
      <c r="X8" s="13">
        <v>91390</v>
      </c>
      <c r="Y8" s="13">
        <v>81511</v>
      </c>
      <c r="Z8" s="13">
        <v>102501</v>
      </c>
      <c r="AA8" s="13">
        <v>85379</v>
      </c>
      <c r="AB8" s="13">
        <v>84248</v>
      </c>
      <c r="AC8" s="13">
        <v>81761</v>
      </c>
      <c r="AD8" s="13">
        <v>83373</v>
      </c>
      <c r="AE8" s="13">
        <v>89997</v>
      </c>
      <c r="AF8" s="13">
        <v>104897</v>
      </c>
      <c r="AG8" s="13">
        <v>86228</v>
      </c>
      <c r="AH8" s="13">
        <v>95650</v>
      </c>
      <c r="AI8" s="13">
        <v>100409</v>
      </c>
      <c r="AJ8" s="13">
        <v>96701</v>
      </c>
    </row>
    <row r="9" spans="2:36" x14ac:dyDescent="0.25">
      <c r="B9" s="12" t="s">
        <v>2</v>
      </c>
      <c r="C9" s="13">
        <v>105041</v>
      </c>
      <c r="D9" s="13">
        <v>97332</v>
      </c>
      <c r="E9" s="13">
        <v>87262</v>
      </c>
      <c r="F9" s="13">
        <v>88643</v>
      </c>
      <c r="G9" s="13">
        <v>115881</v>
      </c>
      <c r="H9" s="13">
        <v>124024</v>
      </c>
      <c r="I9" s="13">
        <v>131616</v>
      </c>
      <c r="J9" s="13">
        <v>117840</v>
      </c>
      <c r="K9" s="13">
        <v>150582</v>
      </c>
      <c r="L9" s="13">
        <v>141899</v>
      </c>
      <c r="M9" s="13">
        <v>129475</v>
      </c>
      <c r="N9" s="13">
        <v>139827</v>
      </c>
      <c r="O9" s="13">
        <v>177612</v>
      </c>
      <c r="P9" s="13">
        <v>157249</v>
      </c>
      <c r="Q9" s="13">
        <v>154034.31445238</v>
      </c>
      <c r="R9" s="13">
        <v>160560</v>
      </c>
      <c r="S9" s="13">
        <v>189740</v>
      </c>
      <c r="T9" s="13">
        <v>175314</v>
      </c>
      <c r="U9" s="13">
        <v>165910</v>
      </c>
      <c r="V9" s="13">
        <v>162597</v>
      </c>
      <c r="W9" s="13">
        <v>191841</v>
      </c>
      <c r="X9" s="13">
        <v>168257</v>
      </c>
      <c r="Y9" s="13">
        <v>176334</v>
      </c>
      <c r="Z9" s="13">
        <v>181445</v>
      </c>
      <c r="AA9" s="13">
        <v>221427</v>
      </c>
      <c r="AB9" s="13">
        <v>210205</v>
      </c>
      <c r="AC9" s="13">
        <v>213341</v>
      </c>
      <c r="AD9" s="13">
        <v>214439</v>
      </c>
      <c r="AE9" s="13">
        <v>240285</v>
      </c>
      <c r="AF9" s="13">
        <v>249091</v>
      </c>
      <c r="AG9" s="13">
        <v>243387</v>
      </c>
      <c r="AH9" s="13">
        <v>247140</v>
      </c>
      <c r="AI9" s="13">
        <v>311925</v>
      </c>
      <c r="AJ9" s="13">
        <v>278991</v>
      </c>
    </row>
    <row r="10" spans="2:36" x14ac:dyDescent="0.25">
      <c r="B10" s="12" t="s">
        <v>3</v>
      </c>
      <c r="C10" s="13">
        <v>45806</v>
      </c>
      <c r="D10" s="13">
        <v>39925</v>
      </c>
      <c r="E10" s="13">
        <v>38104</v>
      </c>
      <c r="F10" s="13">
        <v>42754</v>
      </c>
      <c r="G10" s="13">
        <v>62111</v>
      </c>
      <c r="H10" s="13">
        <v>65312</v>
      </c>
      <c r="I10" s="13">
        <v>59846</v>
      </c>
      <c r="J10" s="13">
        <v>59913</v>
      </c>
      <c r="K10" s="13">
        <v>82425</v>
      </c>
      <c r="L10" s="13">
        <v>76589</v>
      </c>
      <c r="M10" s="13">
        <v>62423</v>
      </c>
      <c r="N10" s="13">
        <v>78419</v>
      </c>
      <c r="O10" s="13">
        <v>94643</v>
      </c>
      <c r="P10" s="13">
        <v>89224</v>
      </c>
      <c r="Q10" s="13">
        <v>76215</v>
      </c>
      <c r="R10" s="13">
        <v>74817</v>
      </c>
      <c r="S10" s="13">
        <v>94077</v>
      </c>
      <c r="T10" s="13">
        <v>89480</v>
      </c>
      <c r="U10" s="13">
        <v>80305</v>
      </c>
      <c r="V10" s="13">
        <v>98853</v>
      </c>
      <c r="W10" s="13">
        <v>118366</v>
      </c>
      <c r="X10" s="13">
        <v>116495</v>
      </c>
      <c r="Y10" s="13">
        <v>94980</v>
      </c>
      <c r="Z10" s="13">
        <v>111330</v>
      </c>
      <c r="AA10" s="13">
        <v>128849</v>
      </c>
      <c r="AB10" s="13">
        <v>128266</v>
      </c>
      <c r="AC10" s="13">
        <v>122914</v>
      </c>
      <c r="AD10" s="13">
        <v>128064</v>
      </c>
      <c r="AE10" s="13">
        <v>147917</v>
      </c>
      <c r="AF10" s="13">
        <v>160873</v>
      </c>
      <c r="AG10" s="13">
        <v>142772</v>
      </c>
      <c r="AH10" s="13">
        <v>154061</v>
      </c>
      <c r="AI10" s="13">
        <v>178162</v>
      </c>
      <c r="AJ10" s="13">
        <v>164600</v>
      </c>
    </row>
    <row r="11" spans="2:36" x14ac:dyDescent="0.25">
      <c r="B11" s="12" t="s">
        <v>38</v>
      </c>
      <c r="C11" s="13">
        <v>1724</v>
      </c>
      <c r="D11" s="13">
        <v>2051</v>
      </c>
      <c r="E11" s="13">
        <v>1848</v>
      </c>
      <c r="F11" s="13">
        <v>3842</v>
      </c>
      <c r="G11" s="13">
        <v>1889</v>
      </c>
      <c r="H11" s="13">
        <v>2241</v>
      </c>
      <c r="I11" s="13">
        <v>2647</v>
      </c>
      <c r="J11" s="13">
        <v>2629</v>
      </c>
      <c r="K11" s="13">
        <v>3668</v>
      </c>
      <c r="L11" s="13">
        <v>3537</v>
      </c>
      <c r="M11" s="13">
        <v>3237</v>
      </c>
      <c r="N11" s="13">
        <v>5198</v>
      </c>
      <c r="O11" s="13">
        <v>6593</v>
      </c>
      <c r="P11" s="13">
        <v>6587</v>
      </c>
      <c r="Q11" s="13">
        <v>5824</v>
      </c>
      <c r="R11" s="13">
        <v>7131</v>
      </c>
      <c r="S11" s="13">
        <v>19075</v>
      </c>
      <c r="T11" s="13">
        <v>24586</v>
      </c>
      <c r="U11" s="13">
        <v>24159</v>
      </c>
      <c r="V11" s="13">
        <v>31404</v>
      </c>
      <c r="W11" s="13">
        <v>28683</v>
      </c>
      <c r="X11" s="13">
        <v>24729</v>
      </c>
      <c r="Y11" s="13">
        <v>25185</v>
      </c>
      <c r="Z11" s="13">
        <v>33854</v>
      </c>
      <c r="AA11" s="13">
        <v>26335</v>
      </c>
      <c r="AB11" s="13">
        <v>33376</v>
      </c>
      <c r="AC11" s="13">
        <v>37566</v>
      </c>
      <c r="AD11" s="13">
        <v>38698</v>
      </c>
      <c r="AE11" s="13">
        <v>36482</v>
      </c>
      <c r="AF11" s="13">
        <v>39965</v>
      </c>
      <c r="AG11" s="13">
        <v>40336</v>
      </c>
      <c r="AH11" s="13">
        <v>37086</v>
      </c>
      <c r="AI11" s="13">
        <v>40186</v>
      </c>
      <c r="AJ11" s="13">
        <v>40716</v>
      </c>
    </row>
    <row r="12" spans="2:36" x14ac:dyDescent="0.25">
      <c r="B12" s="71" t="s">
        <v>73</v>
      </c>
      <c r="C12" s="13">
        <v>1049</v>
      </c>
      <c r="D12" s="13">
        <v>1242</v>
      </c>
      <c r="E12" s="13">
        <v>1277</v>
      </c>
      <c r="F12" s="13">
        <v>2308</v>
      </c>
      <c r="G12" s="13">
        <v>1352</v>
      </c>
      <c r="H12" s="13">
        <v>1664</v>
      </c>
      <c r="I12" s="13">
        <v>2255</v>
      </c>
      <c r="J12" s="13">
        <v>2244</v>
      </c>
      <c r="K12" s="13">
        <v>3288</v>
      </c>
      <c r="L12" s="13">
        <v>3211</v>
      </c>
      <c r="M12" s="13">
        <v>2826</v>
      </c>
      <c r="N12" s="13">
        <v>4664</v>
      </c>
      <c r="O12" s="13">
        <v>5754</v>
      </c>
      <c r="P12" s="13">
        <v>6078</v>
      </c>
      <c r="Q12" s="13">
        <v>5438</v>
      </c>
      <c r="R12" s="13">
        <v>6626</v>
      </c>
      <c r="S12" s="13">
        <v>17840</v>
      </c>
      <c r="T12" s="13">
        <v>22990</v>
      </c>
      <c r="U12" s="13">
        <v>23112</v>
      </c>
      <c r="V12" s="13">
        <v>30474</v>
      </c>
      <c r="W12" s="13">
        <v>27735</v>
      </c>
      <c r="X12" s="13">
        <v>24092</v>
      </c>
      <c r="Y12" s="13">
        <v>24430</v>
      </c>
      <c r="Z12" s="13">
        <v>33404</v>
      </c>
      <c r="AA12" s="13">
        <v>25529</v>
      </c>
      <c r="AB12" s="13">
        <v>32894</v>
      </c>
      <c r="AC12" s="13">
        <v>36942</v>
      </c>
      <c r="AD12" s="13">
        <v>38461</v>
      </c>
      <c r="AE12" s="13">
        <v>36247</v>
      </c>
      <c r="AF12" s="13">
        <v>39883</v>
      </c>
      <c r="AG12" s="13">
        <v>40293</v>
      </c>
      <c r="AH12" s="13">
        <v>37043</v>
      </c>
      <c r="AI12" s="13">
        <v>40178</v>
      </c>
      <c r="AJ12" s="13">
        <v>40707</v>
      </c>
    </row>
    <row r="13" spans="2:36" x14ac:dyDescent="0.25">
      <c r="B13" s="41" t="s">
        <v>4</v>
      </c>
      <c r="C13" s="16">
        <f t="shared" ref="C13:U13" si="0">SUM(C7:C11)</f>
        <v>450928</v>
      </c>
      <c r="D13" s="16">
        <f t="shared" si="0"/>
        <v>408200</v>
      </c>
      <c r="E13" s="16">
        <f t="shared" si="0"/>
        <v>373006</v>
      </c>
      <c r="F13" s="16">
        <f t="shared" si="0"/>
        <v>427926</v>
      </c>
      <c r="G13" s="16">
        <f t="shared" si="0"/>
        <v>511901</v>
      </c>
      <c r="H13" s="16">
        <f t="shared" si="0"/>
        <v>513863</v>
      </c>
      <c r="I13" s="16">
        <f t="shared" si="0"/>
        <v>517042</v>
      </c>
      <c r="J13" s="16">
        <f t="shared" si="0"/>
        <v>489512</v>
      </c>
      <c r="K13" s="16">
        <f t="shared" si="0"/>
        <v>659747</v>
      </c>
      <c r="L13" s="16">
        <f t="shared" si="0"/>
        <v>741846</v>
      </c>
      <c r="M13" s="16">
        <f t="shared" si="0"/>
        <v>589151</v>
      </c>
      <c r="N13" s="16">
        <f t="shared" si="0"/>
        <v>639628</v>
      </c>
      <c r="O13" s="16">
        <f t="shared" si="0"/>
        <v>754461</v>
      </c>
      <c r="P13" s="16">
        <f t="shared" si="0"/>
        <v>668876</v>
      </c>
      <c r="Q13" s="16">
        <f t="shared" si="0"/>
        <v>597046.31445237994</v>
      </c>
      <c r="R13" s="16">
        <f t="shared" si="0"/>
        <v>604403</v>
      </c>
      <c r="S13" s="16">
        <f t="shared" si="0"/>
        <v>745811</v>
      </c>
      <c r="T13" s="16">
        <f t="shared" si="0"/>
        <v>758994</v>
      </c>
      <c r="U13" s="16">
        <f t="shared" si="0"/>
        <v>702356</v>
      </c>
      <c r="V13" s="16">
        <f t="shared" ref="V13:W13" si="1">SUM(V7:V11)</f>
        <v>737680</v>
      </c>
      <c r="W13" s="16">
        <f t="shared" si="1"/>
        <v>854478</v>
      </c>
      <c r="X13" s="16">
        <f t="shared" ref="X13:Y13" si="2">SUM(X7:X11)</f>
        <v>754110</v>
      </c>
      <c r="Y13" s="16">
        <f t="shared" si="2"/>
        <v>704314</v>
      </c>
      <c r="Z13" s="16">
        <f t="shared" ref="Z13:AA13" si="3">SUM(Z7:Z11)</f>
        <v>814431</v>
      </c>
      <c r="AA13" s="16">
        <f t="shared" si="3"/>
        <v>917988</v>
      </c>
      <c r="AB13" s="16">
        <f t="shared" ref="AB13:AC13" si="4">SUM(AB7:AB11)</f>
        <v>861535</v>
      </c>
      <c r="AC13" s="16">
        <f t="shared" si="4"/>
        <v>905290</v>
      </c>
      <c r="AD13" s="16">
        <f t="shared" ref="AD13:AE13" si="5">SUM(AD7:AD11)</f>
        <v>864703</v>
      </c>
      <c r="AE13" s="16">
        <f t="shared" si="5"/>
        <v>975989</v>
      </c>
      <c r="AF13" s="16">
        <f t="shared" ref="AF13:AG13" si="6">SUM(AF7:AF11)</f>
        <v>1035916</v>
      </c>
      <c r="AG13" s="16">
        <f t="shared" si="6"/>
        <v>932426</v>
      </c>
      <c r="AH13" s="16">
        <f t="shared" ref="AH13:AI13" si="7">SUM(AH7:AH11)</f>
        <v>958500</v>
      </c>
      <c r="AI13" s="16">
        <f t="shared" si="7"/>
        <v>1142174</v>
      </c>
      <c r="AJ13" s="16">
        <f t="shared" ref="AJ13" si="8">SUM(AJ7:AJ11)</f>
        <v>1042095</v>
      </c>
    </row>
    <row r="14" spans="2:36" x14ac:dyDescent="0.25">
      <c r="B14" s="11" t="s">
        <v>5</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row>
    <row r="15" spans="2:36" x14ac:dyDescent="0.25">
      <c r="B15" s="12" t="s">
        <v>19</v>
      </c>
      <c r="C15" s="17" t="s">
        <v>8</v>
      </c>
      <c r="D15" s="17" t="s">
        <v>8</v>
      </c>
      <c r="E15" s="17" t="s">
        <v>8</v>
      </c>
      <c r="F15" s="17" t="s">
        <v>8</v>
      </c>
      <c r="G15" s="17" t="s">
        <v>8</v>
      </c>
      <c r="H15" s="17" t="s">
        <v>8</v>
      </c>
      <c r="I15" s="17" t="s">
        <v>8</v>
      </c>
      <c r="J15" s="13">
        <v>609650</v>
      </c>
      <c r="K15" s="13">
        <v>1430497</v>
      </c>
      <c r="L15" s="13">
        <v>943223</v>
      </c>
      <c r="M15" s="13">
        <v>745692</v>
      </c>
      <c r="N15" s="13">
        <v>813921</v>
      </c>
      <c r="O15" s="13">
        <v>1108699</v>
      </c>
      <c r="P15" s="13">
        <v>871904</v>
      </c>
      <c r="Q15" s="13">
        <v>910439</v>
      </c>
      <c r="R15" s="13">
        <v>1183410</v>
      </c>
      <c r="S15" s="13">
        <v>1554715.844</v>
      </c>
      <c r="T15" s="13">
        <v>1404750</v>
      </c>
      <c r="U15" s="13">
        <v>1288543</v>
      </c>
      <c r="V15" s="13">
        <v>1099596</v>
      </c>
      <c r="W15" s="13">
        <v>1491292</v>
      </c>
      <c r="X15" s="13">
        <v>940127</v>
      </c>
      <c r="Y15" s="13">
        <v>1115889</v>
      </c>
      <c r="Z15" s="52">
        <v>998542</v>
      </c>
      <c r="AA15" s="52">
        <v>1045796</v>
      </c>
      <c r="AB15" s="52">
        <v>1236917</v>
      </c>
      <c r="AC15" s="52">
        <v>1619337</v>
      </c>
      <c r="AD15" s="52">
        <v>1608995</v>
      </c>
      <c r="AE15" s="52">
        <v>1582081</v>
      </c>
      <c r="AF15" s="52">
        <v>1906892</v>
      </c>
      <c r="AG15" s="52">
        <v>1480317</v>
      </c>
      <c r="AH15" s="52">
        <v>1352808</v>
      </c>
      <c r="AI15" s="52">
        <v>1800150</v>
      </c>
      <c r="AJ15" s="52">
        <v>1494713</v>
      </c>
    </row>
    <row r="16" spans="2:36" x14ac:dyDescent="0.25">
      <c r="B16" s="12" t="s">
        <v>6</v>
      </c>
      <c r="C16" s="13">
        <v>14079</v>
      </c>
      <c r="D16" s="13">
        <v>12550</v>
      </c>
      <c r="E16" s="13">
        <v>12505</v>
      </c>
      <c r="F16" s="13">
        <v>14345</v>
      </c>
      <c r="G16" s="13">
        <v>14276</v>
      </c>
      <c r="H16" s="13">
        <v>13174</v>
      </c>
      <c r="I16" s="13">
        <v>11661</v>
      </c>
      <c r="J16" s="13">
        <v>10787</v>
      </c>
      <c r="K16" s="13">
        <v>14381</v>
      </c>
      <c r="L16" s="13">
        <v>12371</v>
      </c>
      <c r="M16" s="13">
        <v>14984</v>
      </c>
      <c r="N16" s="13">
        <v>12355</v>
      </c>
      <c r="O16" s="13">
        <v>12169</v>
      </c>
      <c r="P16" s="13">
        <v>16363</v>
      </c>
      <c r="Q16" s="13">
        <v>19295</v>
      </c>
      <c r="R16" s="13">
        <v>22685</v>
      </c>
      <c r="S16" s="13">
        <v>26518</v>
      </c>
      <c r="T16" s="13">
        <v>26845</v>
      </c>
      <c r="U16" s="13">
        <v>21281</v>
      </c>
      <c r="V16" s="13">
        <v>22138</v>
      </c>
      <c r="W16" s="13">
        <v>27061</v>
      </c>
      <c r="X16" s="13">
        <v>26721</v>
      </c>
      <c r="Y16" s="13">
        <v>26467</v>
      </c>
      <c r="Z16" s="13">
        <v>26684</v>
      </c>
      <c r="AA16" s="13">
        <v>31626</v>
      </c>
      <c r="AB16" s="13">
        <v>48506</v>
      </c>
      <c r="AC16" s="13">
        <v>71261</v>
      </c>
      <c r="AD16" s="13">
        <v>76221</v>
      </c>
      <c r="AE16" s="13">
        <v>65825</v>
      </c>
      <c r="AF16" s="13">
        <v>87625</v>
      </c>
      <c r="AG16" s="13">
        <v>75714</v>
      </c>
      <c r="AH16" s="13">
        <v>43787</v>
      </c>
      <c r="AI16" s="13">
        <v>104376</v>
      </c>
      <c r="AJ16" s="13">
        <v>161162</v>
      </c>
    </row>
    <row r="17" spans="2:36" x14ac:dyDescent="0.25">
      <c r="B17" s="41" t="s">
        <v>7</v>
      </c>
      <c r="C17" s="14">
        <f t="shared" ref="C17:H17" si="9">C16</f>
        <v>14079</v>
      </c>
      <c r="D17" s="14">
        <f t="shared" si="9"/>
        <v>12550</v>
      </c>
      <c r="E17" s="14">
        <f t="shared" si="9"/>
        <v>12505</v>
      </c>
      <c r="F17" s="14">
        <f t="shared" si="9"/>
        <v>14345</v>
      </c>
      <c r="G17" s="14">
        <f t="shared" si="9"/>
        <v>14276</v>
      </c>
      <c r="H17" s="14">
        <f t="shared" si="9"/>
        <v>13174</v>
      </c>
      <c r="I17" s="14">
        <f>I16</f>
        <v>11661</v>
      </c>
      <c r="J17" s="14">
        <f t="shared" ref="J17:O17" si="10">SUM(J15:J16)</f>
        <v>620437</v>
      </c>
      <c r="K17" s="14">
        <f t="shared" si="10"/>
        <v>1444878</v>
      </c>
      <c r="L17" s="14">
        <f t="shared" si="10"/>
        <v>955594</v>
      </c>
      <c r="M17" s="14">
        <f t="shared" si="10"/>
        <v>760676</v>
      </c>
      <c r="N17" s="14">
        <f t="shared" si="10"/>
        <v>826276</v>
      </c>
      <c r="O17" s="14">
        <f t="shared" si="10"/>
        <v>1120868</v>
      </c>
      <c r="P17" s="14">
        <f t="shared" ref="P17:Q17" si="11">SUM(P15:P16)</f>
        <v>888267</v>
      </c>
      <c r="Q17" s="14">
        <f t="shared" si="11"/>
        <v>929734</v>
      </c>
      <c r="R17" s="14">
        <f t="shared" ref="R17:S17" si="12">SUM(R15:R16)</f>
        <v>1206095</v>
      </c>
      <c r="S17" s="14">
        <f t="shared" si="12"/>
        <v>1581233.844</v>
      </c>
      <c r="T17" s="14">
        <f t="shared" ref="T17:U17" si="13">SUM(T15:T16)</f>
        <v>1431595</v>
      </c>
      <c r="U17" s="14">
        <f t="shared" si="13"/>
        <v>1309824</v>
      </c>
      <c r="V17" s="14">
        <f t="shared" ref="V17:W17" si="14">SUM(V15:V16)</f>
        <v>1121734</v>
      </c>
      <c r="W17" s="14">
        <f t="shared" si="14"/>
        <v>1518353</v>
      </c>
      <c r="X17" s="14">
        <f t="shared" ref="X17:Y17" si="15">SUM(X15:X16)</f>
        <v>966848</v>
      </c>
      <c r="Y17" s="14">
        <f t="shared" si="15"/>
        <v>1142356</v>
      </c>
      <c r="Z17" s="14">
        <f t="shared" ref="Z17:AA17" si="16">SUM(Z15:Z16)</f>
        <v>1025226</v>
      </c>
      <c r="AA17" s="14">
        <f t="shared" si="16"/>
        <v>1077422</v>
      </c>
      <c r="AB17" s="14">
        <f t="shared" ref="AB17:AC17" si="17">SUM(AB15:AB16)</f>
        <v>1285423</v>
      </c>
      <c r="AC17" s="14">
        <f t="shared" si="17"/>
        <v>1690598</v>
      </c>
      <c r="AD17" s="14">
        <f t="shared" ref="AD17:AE17" si="18">SUM(AD15:AD16)</f>
        <v>1685216</v>
      </c>
      <c r="AE17" s="14">
        <f t="shared" si="18"/>
        <v>1647906</v>
      </c>
      <c r="AF17" s="14">
        <f t="shared" ref="AF17:AG17" si="19">SUM(AF15:AF16)</f>
        <v>1994517</v>
      </c>
      <c r="AG17" s="14">
        <f t="shared" si="19"/>
        <v>1556031</v>
      </c>
      <c r="AH17" s="14">
        <f t="shared" ref="AH17:AI17" si="20">SUM(AH15:AH16)</f>
        <v>1396595</v>
      </c>
      <c r="AI17" s="14">
        <f t="shared" si="20"/>
        <v>1904526</v>
      </c>
      <c r="AJ17" s="14">
        <f t="shared" ref="AJ17" si="21">SUM(AJ15:AJ16)</f>
        <v>1655875</v>
      </c>
    </row>
    <row r="18" spans="2:36" x14ac:dyDescent="0.25">
      <c r="B18" s="18" t="s">
        <v>20</v>
      </c>
      <c r="C18" s="16">
        <f t="shared" ref="C18:K18" si="22">C17+C13</f>
        <v>465007</v>
      </c>
      <c r="D18" s="16">
        <f t="shared" si="22"/>
        <v>420750</v>
      </c>
      <c r="E18" s="16">
        <f t="shared" si="22"/>
        <v>385511</v>
      </c>
      <c r="F18" s="16">
        <f t="shared" si="22"/>
        <v>442271</v>
      </c>
      <c r="G18" s="16">
        <f t="shared" si="22"/>
        <v>526177</v>
      </c>
      <c r="H18" s="16">
        <f t="shared" si="22"/>
        <v>527037</v>
      </c>
      <c r="I18" s="16">
        <f t="shared" si="22"/>
        <v>528703</v>
      </c>
      <c r="J18" s="16">
        <f t="shared" si="22"/>
        <v>1109949</v>
      </c>
      <c r="K18" s="16">
        <f t="shared" si="22"/>
        <v>2104625</v>
      </c>
      <c r="L18" s="16">
        <f t="shared" ref="L18:M18" si="23">L17+L13</f>
        <v>1697440</v>
      </c>
      <c r="M18" s="16">
        <f t="shared" si="23"/>
        <v>1349827</v>
      </c>
      <c r="N18" s="16">
        <f t="shared" ref="N18:O18" si="24">N17+N13</f>
        <v>1465904</v>
      </c>
      <c r="O18" s="16">
        <f t="shared" si="24"/>
        <v>1875329</v>
      </c>
      <c r="P18" s="16">
        <f t="shared" ref="P18:Q18" si="25">P17+P13</f>
        <v>1557143</v>
      </c>
      <c r="Q18" s="16">
        <f t="shared" si="25"/>
        <v>1526780.3144523799</v>
      </c>
      <c r="R18" s="16">
        <f t="shared" ref="R18:S18" si="26">R17+R13</f>
        <v>1810498</v>
      </c>
      <c r="S18" s="16">
        <f t="shared" si="26"/>
        <v>2327044.844</v>
      </c>
      <c r="T18" s="16">
        <f t="shared" ref="T18:U18" si="27">T17+T13</f>
        <v>2190589</v>
      </c>
      <c r="U18" s="16">
        <f t="shared" si="27"/>
        <v>2012180</v>
      </c>
      <c r="V18" s="16">
        <f t="shared" ref="V18:W18" si="28">V17+V13</f>
        <v>1859414</v>
      </c>
      <c r="W18" s="16">
        <f t="shared" si="28"/>
        <v>2372831</v>
      </c>
      <c r="X18" s="16">
        <f t="shared" ref="X18:Y18" si="29">X17+X13</f>
        <v>1720958</v>
      </c>
      <c r="Y18" s="16">
        <f t="shared" si="29"/>
        <v>1846670</v>
      </c>
      <c r="Z18" s="16">
        <f t="shared" ref="Z18:AA18" si="30">Z17+Z13</f>
        <v>1839657</v>
      </c>
      <c r="AA18" s="16">
        <f t="shared" si="30"/>
        <v>1995410</v>
      </c>
      <c r="AB18" s="16">
        <f t="shared" ref="AB18:AC18" si="31">AB17+AB13</f>
        <v>2146958</v>
      </c>
      <c r="AC18" s="16">
        <f t="shared" si="31"/>
        <v>2595888</v>
      </c>
      <c r="AD18" s="16">
        <f t="shared" ref="AD18:AE18" si="32">AD17+AD13</f>
        <v>2549919</v>
      </c>
      <c r="AE18" s="16">
        <f t="shared" si="32"/>
        <v>2623895</v>
      </c>
      <c r="AF18" s="16">
        <f t="shared" ref="AF18:AG18" si="33">AF17+AF13</f>
        <v>3030433</v>
      </c>
      <c r="AG18" s="16">
        <f t="shared" si="33"/>
        <v>2488457</v>
      </c>
      <c r="AH18" s="16">
        <f t="shared" ref="AH18:AI18" si="34">AH17+AH13</f>
        <v>2355095</v>
      </c>
      <c r="AI18" s="16">
        <f t="shared" si="34"/>
        <v>3046700</v>
      </c>
      <c r="AJ18" s="16">
        <f t="shared" ref="AJ18" si="35">AJ17+AJ13</f>
        <v>2697970</v>
      </c>
    </row>
    <row r="19" spans="2:36" x14ac:dyDescent="0.25">
      <c r="B19" s="1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spans="2:36" x14ac:dyDescent="0.25">
      <c r="B20" s="18" t="s">
        <v>56</v>
      </c>
      <c r="C20" s="43">
        <v>0.19</v>
      </c>
      <c r="D20" s="43">
        <v>0.23</v>
      </c>
      <c r="E20" s="43">
        <v>0.25</v>
      </c>
      <c r="F20" s="43">
        <v>0.28999999999999998</v>
      </c>
      <c r="G20" s="43">
        <v>0.28000000000000003</v>
      </c>
      <c r="H20" s="43">
        <v>0.27</v>
      </c>
      <c r="I20" s="43">
        <v>0.28999999999999998</v>
      </c>
      <c r="J20" s="43">
        <v>0.3</v>
      </c>
      <c r="K20" s="43">
        <v>0.33</v>
      </c>
      <c r="L20" s="43">
        <v>0.34</v>
      </c>
      <c r="M20" s="43">
        <v>0.36</v>
      </c>
      <c r="N20" s="43">
        <v>0.37</v>
      </c>
      <c r="O20" s="43">
        <v>0.35</v>
      </c>
      <c r="P20" s="43">
        <v>0.35</v>
      </c>
      <c r="Q20" s="43">
        <v>0.34</v>
      </c>
      <c r="R20" s="43">
        <v>0.36</v>
      </c>
      <c r="S20" s="43">
        <v>0.35</v>
      </c>
      <c r="T20" s="43">
        <v>0.35</v>
      </c>
      <c r="U20" s="43">
        <v>0.37</v>
      </c>
      <c r="V20" s="43">
        <v>0.38</v>
      </c>
      <c r="W20" s="61">
        <v>0.37</v>
      </c>
      <c r="X20" s="61">
        <v>0.34</v>
      </c>
      <c r="Y20" s="61">
        <v>0.34</v>
      </c>
      <c r="Z20" s="61">
        <v>0.36</v>
      </c>
      <c r="AA20" s="61">
        <v>0.34</v>
      </c>
      <c r="AB20" s="61">
        <v>0.34</v>
      </c>
      <c r="AC20" s="61">
        <v>0.35</v>
      </c>
      <c r="AD20" s="61">
        <v>0.35</v>
      </c>
      <c r="AE20" s="61">
        <v>0.35</v>
      </c>
      <c r="AF20" s="61">
        <v>0.36</v>
      </c>
      <c r="AG20" s="61">
        <v>0.36</v>
      </c>
      <c r="AH20" s="61">
        <v>0.39</v>
      </c>
      <c r="AI20" s="61">
        <v>0.38</v>
      </c>
      <c r="AJ20" s="61">
        <v>0.38</v>
      </c>
    </row>
    <row r="21" spans="2:36" x14ac:dyDescent="0.25">
      <c r="B21" s="1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row>
    <row r="22" spans="2:36" x14ac:dyDescent="0.25">
      <c r="B22" s="11" t="s">
        <v>57</v>
      </c>
      <c r="C22" s="17" t="s">
        <v>8</v>
      </c>
      <c r="D22" s="17" t="s">
        <v>8</v>
      </c>
      <c r="E22" s="17" t="s">
        <v>8</v>
      </c>
      <c r="F22" s="17" t="s">
        <v>8</v>
      </c>
      <c r="G22" s="17" t="s">
        <v>8</v>
      </c>
      <c r="H22" s="17" t="s">
        <v>8</v>
      </c>
      <c r="I22" s="17" t="s">
        <v>8</v>
      </c>
      <c r="J22" s="17" t="s">
        <v>8</v>
      </c>
      <c r="K22" s="17" t="s">
        <v>8</v>
      </c>
      <c r="L22" s="17" t="s">
        <v>8</v>
      </c>
      <c r="M22" s="17" t="s">
        <v>8</v>
      </c>
      <c r="N22" s="17" t="s">
        <v>8</v>
      </c>
      <c r="O22" s="17" t="s">
        <v>8</v>
      </c>
      <c r="P22" s="42">
        <v>18746</v>
      </c>
      <c r="Q22" s="42">
        <v>17360</v>
      </c>
      <c r="R22" s="42">
        <v>17920</v>
      </c>
      <c r="S22" s="42">
        <v>7091</v>
      </c>
      <c r="T22" s="42">
        <v>8372</v>
      </c>
      <c r="U22" s="42">
        <v>8162</v>
      </c>
      <c r="V22" s="42">
        <v>7923</v>
      </c>
      <c r="W22" s="62">
        <v>10044</v>
      </c>
      <c r="X22" s="62">
        <v>7889</v>
      </c>
      <c r="Y22" s="62">
        <v>6880</v>
      </c>
      <c r="Z22" s="62">
        <v>8543</v>
      </c>
      <c r="AA22" s="62">
        <v>6372</v>
      </c>
      <c r="AB22" s="62">
        <v>588</v>
      </c>
      <c r="AC22" s="62">
        <v>312</v>
      </c>
      <c r="AD22" s="62">
        <v>344</v>
      </c>
      <c r="AE22" s="62">
        <v>244</v>
      </c>
      <c r="AF22" s="62">
        <v>287</v>
      </c>
      <c r="AG22" s="62">
        <v>307</v>
      </c>
      <c r="AH22" s="62">
        <v>299</v>
      </c>
      <c r="AI22" s="62">
        <v>413</v>
      </c>
      <c r="AJ22" s="62">
        <v>228</v>
      </c>
    </row>
    <row r="23" spans="2:36" x14ac:dyDescent="0.25">
      <c r="B23" s="11"/>
      <c r="C23" s="17"/>
      <c r="D23" s="17"/>
      <c r="E23" s="17"/>
      <c r="F23" s="17"/>
      <c r="G23" s="17"/>
      <c r="H23" s="17"/>
      <c r="I23" s="17"/>
      <c r="J23" s="17"/>
      <c r="K23" s="17"/>
      <c r="L23" s="17"/>
      <c r="M23" s="17"/>
      <c r="N23" s="17"/>
      <c r="O23" s="17"/>
      <c r="P23" s="42"/>
      <c r="Q23" s="42"/>
      <c r="R23" s="42"/>
      <c r="S23" s="42"/>
      <c r="T23" s="42"/>
      <c r="U23" s="42"/>
      <c r="V23" s="42"/>
      <c r="W23" s="62"/>
      <c r="X23" s="62"/>
      <c r="Y23" s="62"/>
      <c r="Z23" s="62"/>
      <c r="AA23" s="62"/>
      <c r="AB23" s="62"/>
      <c r="AC23" s="62"/>
      <c r="AD23" s="62"/>
      <c r="AE23" s="62"/>
      <c r="AF23" s="62"/>
      <c r="AG23" s="62"/>
      <c r="AH23" s="62"/>
      <c r="AI23" s="62"/>
      <c r="AJ23" s="62"/>
    </row>
    <row r="24" spans="2:36" x14ac:dyDescent="0.25">
      <c r="B24" s="11" t="s">
        <v>95</v>
      </c>
      <c r="C24" s="17"/>
      <c r="D24" s="17"/>
      <c r="E24" s="17"/>
      <c r="F24" s="17"/>
      <c r="G24" s="17"/>
      <c r="H24" s="17"/>
      <c r="I24" s="17"/>
      <c r="J24" s="17"/>
      <c r="K24" s="17"/>
      <c r="L24" s="17"/>
      <c r="M24" s="17"/>
      <c r="N24" s="17"/>
      <c r="O24" s="17"/>
      <c r="P24" s="42"/>
      <c r="Q24" s="42"/>
      <c r="R24" s="42"/>
      <c r="S24" s="42"/>
      <c r="T24" s="42"/>
      <c r="U24" s="42"/>
      <c r="V24" s="42"/>
      <c r="W24" s="62"/>
      <c r="X24" s="62"/>
      <c r="Y24" s="62"/>
      <c r="Z24" s="62"/>
      <c r="AA24" s="62">
        <v>463584</v>
      </c>
      <c r="AB24" s="62">
        <v>414937</v>
      </c>
      <c r="AC24" s="62">
        <v>461808</v>
      </c>
      <c r="AD24" s="62">
        <v>407819</v>
      </c>
      <c r="AE24" s="62">
        <v>476581</v>
      </c>
      <c r="AF24" s="62">
        <v>491158</v>
      </c>
      <c r="AG24" s="62">
        <v>434126</v>
      </c>
      <c r="AH24" s="62">
        <v>436178</v>
      </c>
      <c r="AI24" s="62">
        <v>532030</v>
      </c>
      <c r="AJ24" s="62">
        <v>492275.98493799998</v>
      </c>
    </row>
    <row r="25" spans="2:36" x14ac:dyDescent="0.25">
      <c r="B25" s="11" t="s">
        <v>96</v>
      </c>
      <c r="C25" s="17"/>
      <c r="D25" s="17"/>
      <c r="E25" s="17"/>
      <c r="F25" s="17"/>
      <c r="G25" s="17"/>
      <c r="H25" s="17"/>
      <c r="I25" s="17"/>
      <c r="J25" s="17"/>
      <c r="K25" s="17"/>
      <c r="L25" s="17"/>
      <c r="M25" s="17"/>
      <c r="N25" s="17"/>
      <c r="O25" s="17"/>
      <c r="P25" s="42"/>
      <c r="Q25" s="42"/>
      <c r="R25" s="42"/>
      <c r="S25" s="42"/>
      <c r="T25" s="42"/>
      <c r="U25" s="42"/>
      <c r="V25" s="42"/>
      <c r="W25" s="62"/>
      <c r="X25" s="62"/>
      <c r="Y25" s="62"/>
      <c r="Z25" s="62"/>
      <c r="AA25" s="62">
        <v>86116</v>
      </c>
      <c r="AB25" s="62">
        <v>85787</v>
      </c>
      <c r="AC25" s="62">
        <v>84204</v>
      </c>
      <c r="AD25" s="62">
        <v>85454</v>
      </c>
      <c r="AE25" s="62">
        <v>94163</v>
      </c>
      <c r="AF25" s="62">
        <v>108671</v>
      </c>
      <c r="AG25" s="62">
        <v>99622</v>
      </c>
      <c r="AH25" s="62">
        <v>108467</v>
      </c>
      <c r="AI25" s="62">
        <v>113705</v>
      </c>
      <c r="AJ25" s="62">
        <v>112743.80886</v>
      </c>
    </row>
    <row r="26" spans="2:36" x14ac:dyDescent="0.25">
      <c r="P26" s="49"/>
      <c r="Q26" s="49"/>
      <c r="R26" s="49"/>
      <c r="S26" s="49"/>
      <c r="T26" s="49"/>
      <c r="U26" s="49"/>
      <c r="V26" s="49"/>
      <c r="W26" s="49"/>
      <c r="X26" s="49"/>
      <c r="Y26" s="49"/>
      <c r="Z26" s="49"/>
      <c r="AA26" s="49"/>
      <c r="AB26" s="49"/>
      <c r="AC26" s="49"/>
      <c r="AD26" s="49"/>
      <c r="AE26" s="49"/>
      <c r="AF26" s="49"/>
      <c r="AG26" s="49"/>
      <c r="AH26" s="49"/>
      <c r="AI26" s="49"/>
      <c r="AJ26" s="49"/>
    </row>
    <row r="27" spans="2:36" x14ac:dyDescent="0.25">
      <c r="B27" s="24" t="s">
        <v>30</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2:36" x14ac:dyDescent="0.25">
      <c r="B28" s="19"/>
      <c r="C28" s="20" t="s">
        <v>9</v>
      </c>
      <c r="D28" s="20" t="s">
        <v>10</v>
      </c>
      <c r="E28" s="20" t="s">
        <v>11</v>
      </c>
      <c r="F28" s="20" t="s">
        <v>12</v>
      </c>
      <c r="G28" s="20" t="s">
        <v>13</v>
      </c>
      <c r="H28" s="20" t="s">
        <v>14</v>
      </c>
      <c r="I28" s="20" t="s">
        <v>15</v>
      </c>
      <c r="J28" s="20" t="s">
        <v>16</v>
      </c>
      <c r="K28" s="20" t="s">
        <v>17</v>
      </c>
      <c r="L28" s="20" t="s">
        <v>35</v>
      </c>
      <c r="M28" s="20" t="s">
        <v>36</v>
      </c>
      <c r="N28" s="20" t="s">
        <v>37</v>
      </c>
      <c r="O28" s="20" t="s">
        <v>39</v>
      </c>
      <c r="P28" s="20" t="s">
        <v>40</v>
      </c>
      <c r="Q28" s="20" t="s">
        <v>53</v>
      </c>
      <c r="R28" s="20" t="s">
        <v>54</v>
      </c>
      <c r="S28" s="20" t="s">
        <v>55</v>
      </c>
      <c r="T28" s="20" t="s">
        <v>65</v>
      </c>
      <c r="U28" s="20" t="s">
        <v>67</v>
      </c>
      <c r="V28" s="20" t="s">
        <v>68</v>
      </c>
      <c r="W28" s="20" t="s">
        <v>69</v>
      </c>
      <c r="X28" s="20" t="str">
        <f t="shared" ref="X28:AC28" si="36">X5</f>
        <v>2Q23</v>
      </c>
      <c r="Y28" s="20" t="str">
        <f t="shared" si="36"/>
        <v>3Q23</v>
      </c>
      <c r="Z28" s="20" t="str">
        <f t="shared" si="36"/>
        <v>4Q23</v>
      </c>
      <c r="AA28" s="20" t="str">
        <f t="shared" si="36"/>
        <v>1Q24</v>
      </c>
      <c r="AB28" s="20" t="str">
        <f t="shared" si="36"/>
        <v>2Q24</v>
      </c>
      <c r="AC28" s="20" t="str">
        <f t="shared" si="36"/>
        <v>3Q24</v>
      </c>
      <c r="AD28" s="20" t="str">
        <f t="shared" ref="AD28:AE28" si="37">AD5</f>
        <v>4Q24</v>
      </c>
      <c r="AE28" s="20" t="str">
        <f t="shared" si="37"/>
        <v>1Q25</v>
      </c>
      <c r="AF28" s="20" t="str">
        <f t="shared" ref="AF28:AG28" si="38">AF5</f>
        <v>2Q25</v>
      </c>
      <c r="AG28" s="20" t="str">
        <f t="shared" si="38"/>
        <v>3Q25</v>
      </c>
      <c r="AH28" s="20" t="str">
        <f t="shared" ref="AH28:AI28" si="39">AH5</f>
        <v>4Q25</v>
      </c>
      <c r="AI28" s="20" t="str">
        <f t="shared" si="39"/>
        <v>1Q26</v>
      </c>
      <c r="AJ28" s="20" t="str">
        <f t="shared" ref="AJ28" si="40">AJ5</f>
        <v>2Q26</v>
      </c>
    </row>
    <row r="29" spans="2:36" x14ac:dyDescent="0.25">
      <c r="B29" s="11" t="s">
        <v>66</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row>
    <row r="30" spans="2:36" x14ac:dyDescent="0.25">
      <c r="B30" s="12" t="s">
        <v>0</v>
      </c>
      <c r="C30" s="63">
        <v>4115</v>
      </c>
      <c r="D30" s="63">
        <v>3602</v>
      </c>
      <c r="E30" s="63">
        <v>3270</v>
      </c>
      <c r="F30" s="63">
        <v>3945</v>
      </c>
      <c r="G30" s="63">
        <v>4548</v>
      </c>
      <c r="H30" s="63">
        <v>4212</v>
      </c>
      <c r="I30" s="63">
        <v>4093</v>
      </c>
      <c r="J30" s="63">
        <v>4082</v>
      </c>
      <c r="K30" s="63">
        <v>5322</v>
      </c>
      <c r="L30" s="63">
        <v>6581</v>
      </c>
      <c r="M30" s="63">
        <v>4770</v>
      </c>
      <c r="N30" s="63">
        <v>5137</v>
      </c>
      <c r="O30" s="63">
        <v>5958</v>
      </c>
      <c r="P30" s="63">
        <v>5143</v>
      </c>
      <c r="Q30" s="63">
        <v>4341</v>
      </c>
      <c r="R30" s="63">
        <v>4482</v>
      </c>
      <c r="S30" s="63">
        <v>5518</v>
      </c>
      <c r="T30" s="63">
        <v>5803</v>
      </c>
      <c r="U30" s="63">
        <v>5124</v>
      </c>
      <c r="V30" s="63">
        <v>5487</v>
      </c>
      <c r="W30" s="63">
        <v>6334</v>
      </c>
      <c r="X30" s="63">
        <v>5697</v>
      </c>
      <c r="Y30" s="63">
        <v>5179</v>
      </c>
      <c r="Z30" s="52">
        <v>6215</v>
      </c>
      <c r="AA30" s="52">
        <v>7475</v>
      </c>
      <c r="AB30" s="52">
        <v>6436</v>
      </c>
      <c r="AC30" s="52">
        <v>7027</v>
      </c>
      <c r="AD30" s="52">
        <v>6454</v>
      </c>
      <c r="AE30" s="52">
        <v>7562</v>
      </c>
      <c r="AF30" s="52">
        <v>7760</v>
      </c>
      <c r="AG30" s="52">
        <v>6558</v>
      </c>
      <c r="AH30" s="52">
        <v>6848</v>
      </c>
      <c r="AI30" s="52">
        <v>8385</v>
      </c>
      <c r="AJ30" s="52">
        <v>7437</v>
      </c>
    </row>
    <row r="31" spans="2:36" x14ac:dyDescent="0.25">
      <c r="B31" s="12" t="s">
        <v>1</v>
      </c>
      <c r="C31" s="13">
        <v>776.59016393442619</v>
      </c>
      <c r="D31" s="13">
        <v>599.578125</v>
      </c>
      <c r="E31" s="13">
        <v>631.3650793650794</v>
      </c>
      <c r="F31" s="13">
        <v>853.03278688524586</v>
      </c>
      <c r="G31" s="13">
        <v>895.24590163934431</v>
      </c>
      <c r="H31" s="13">
        <v>903.58730158730157</v>
      </c>
      <c r="I31" s="13">
        <v>952.9375</v>
      </c>
      <c r="J31" s="13">
        <v>904</v>
      </c>
      <c r="K31" s="13">
        <v>1501</v>
      </c>
      <c r="L31" s="13">
        <v>1670</v>
      </c>
      <c r="M31" s="13">
        <v>1387</v>
      </c>
      <c r="N31" s="13">
        <v>1576</v>
      </c>
      <c r="O31" s="13">
        <v>1839</v>
      </c>
      <c r="P31" s="13">
        <v>1457</v>
      </c>
      <c r="Q31" s="13">
        <v>1299</v>
      </c>
      <c r="R31" s="13">
        <v>1355</v>
      </c>
      <c r="S31" s="13">
        <v>1626</v>
      </c>
      <c r="T31" s="13">
        <v>1771</v>
      </c>
      <c r="U31" s="13">
        <v>1626</v>
      </c>
      <c r="V31" s="13">
        <v>1805</v>
      </c>
      <c r="W31" s="13">
        <v>1982</v>
      </c>
      <c r="X31" s="13">
        <v>1474</v>
      </c>
      <c r="Y31" s="13">
        <v>1294</v>
      </c>
      <c r="Z31" s="13">
        <v>1653</v>
      </c>
      <c r="AA31" s="13">
        <v>1400</v>
      </c>
      <c r="AB31" s="13">
        <v>1337</v>
      </c>
      <c r="AC31" s="13">
        <v>1278</v>
      </c>
      <c r="AD31" s="13">
        <v>1345</v>
      </c>
      <c r="AE31" s="13">
        <v>1475</v>
      </c>
      <c r="AF31" s="13">
        <v>1692</v>
      </c>
      <c r="AG31" s="13">
        <v>1347</v>
      </c>
      <c r="AH31" s="13">
        <v>1543</v>
      </c>
      <c r="AI31" s="13">
        <v>1646</v>
      </c>
      <c r="AJ31" s="13">
        <v>1560</v>
      </c>
    </row>
    <row r="32" spans="2:36" x14ac:dyDescent="0.25">
      <c r="B32" s="12" t="s">
        <v>2</v>
      </c>
      <c r="C32" s="13">
        <v>1721.983606557377</v>
      </c>
      <c r="D32" s="13">
        <v>1520.8125</v>
      </c>
      <c r="E32" s="13">
        <v>1385.1111111111111</v>
      </c>
      <c r="F32" s="13">
        <v>1453.1639344262296</v>
      </c>
      <c r="G32" s="13">
        <v>1899.688524590164</v>
      </c>
      <c r="H32" s="13">
        <v>1968.6349206349207</v>
      </c>
      <c r="I32" s="13">
        <v>2056.5</v>
      </c>
      <c r="J32" s="13">
        <v>1901</v>
      </c>
      <c r="K32" s="13">
        <v>2429</v>
      </c>
      <c r="L32" s="13">
        <v>2252</v>
      </c>
      <c r="M32" s="13">
        <v>2023</v>
      </c>
      <c r="N32" s="13">
        <v>2255</v>
      </c>
      <c r="O32" s="13">
        <v>2912</v>
      </c>
      <c r="P32" s="13">
        <v>2496</v>
      </c>
      <c r="Q32" s="13">
        <v>2407</v>
      </c>
      <c r="R32" s="13">
        <v>2590</v>
      </c>
      <c r="S32" s="13">
        <v>3060</v>
      </c>
      <c r="T32" s="13">
        <v>2828</v>
      </c>
      <c r="U32" s="13">
        <v>2592</v>
      </c>
      <c r="V32" s="13">
        <v>2666</v>
      </c>
      <c r="W32" s="13">
        <v>3094</v>
      </c>
      <c r="X32" s="13">
        <v>2714</v>
      </c>
      <c r="Y32" s="13">
        <v>2799</v>
      </c>
      <c r="Z32" s="13">
        <v>2927</v>
      </c>
      <c r="AA32" s="13">
        <v>3630</v>
      </c>
      <c r="AB32" s="13">
        <v>3337</v>
      </c>
      <c r="AC32" s="13">
        <v>3333</v>
      </c>
      <c r="AD32" s="13">
        <v>3459</v>
      </c>
      <c r="AE32" s="13">
        <v>3939</v>
      </c>
      <c r="AF32" s="13">
        <v>4018</v>
      </c>
      <c r="AG32" s="13">
        <v>3803</v>
      </c>
      <c r="AH32" s="13">
        <v>3986</v>
      </c>
      <c r="AI32" s="13">
        <v>5114</v>
      </c>
      <c r="AJ32" s="13">
        <v>4500</v>
      </c>
    </row>
    <row r="33" spans="2:36" x14ac:dyDescent="0.25">
      <c r="B33" s="12" t="s">
        <v>3</v>
      </c>
      <c r="C33" s="13">
        <v>727.07936507936506</v>
      </c>
      <c r="D33" s="13">
        <v>643.95161290322585</v>
      </c>
      <c r="E33" s="13">
        <v>595.375</v>
      </c>
      <c r="F33" s="13">
        <v>668.03125</v>
      </c>
      <c r="G33" s="13">
        <v>985.88888888888891</v>
      </c>
      <c r="H33" s="13">
        <v>1070.688524590164</v>
      </c>
      <c r="I33" s="13">
        <v>920.70769230769235</v>
      </c>
      <c r="J33" s="13">
        <v>936</v>
      </c>
      <c r="K33" s="13">
        <v>1288</v>
      </c>
      <c r="L33" s="13">
        <v>1256</v>
      </c>
      <c r="M33" s="13">
        <v>960</v>
      </c>
      <c r="N33" s="13">
        <v>1225</v>
      </c>
      <c r="O33" s="13">
        <v>1502</v>
      </c>
      <c r="P33" s="13">
        <v>1463</v>
      </c>
      <c r="Q33" s="13">
        <v>1173</v>
      </c>
      <c r="R33" s="13">
        <v>1169</v>
      </c>
      <c r="S33" s="13">
        <v>1493</v>
      </c>
      <c r="T33" s="13">
        <v>1491</v>
      </c>
      <c r="U33" s="13">
        <v>1255</v>
      </c>
      <c r="V33" s="13">
        <v>1569</v>
      </c>
      <c r="W33" s="13">
        <v>1849</v>
      </c>
      <c r="X33" s="13">
        <v>1942</v>
      </c>
      <c r="Y33" s="13">
        <v>1484</v>
      </c>
      <c r="Z33" s="13">
        <v>1767</v>
      </c>
      <c r="AA33" s="13">
        <v>2045</v>
      </c>
      <c r="AB33" s="13">
        <v>2103</v>
      </c>
      <c r="AC33" s="13">
        <v>1891</v>
      </c>
      <c r="AD33" s="13">
        <v>2001</v>
      </c>
      <c r="AE33" s="13">
        <v>2348</v>
      </c>
      <c r="AF33" s="13">
        <v>2681</v>
      </c>
      <c r="AG33" s="13">
        <v>2196</v>
      </c>
      <c r="AH33" s="13">
        <v>2407</v>
      </c>
      <c r="AI33" s="13">
        <v>2828</v>
      </c>
      <c r="AJ33" s="13">
        <v>2698</v>
      </c>
    </row>
    <row r="34" spans="2:36" x14ac:dyDescent="0.25">
      <c r="B34" s="12" t="s">
        <v>38</v>
      </c>
      <c r="C34" s="13">
        <v>28</v>
      </c>
      <c r="D34" s="13">
        <v>32</v>
      </c>
      <c r="E34" s="13">
        <v>29</v>
      </c>
      <c r="F34" s="13">
        <v>63</v>
      </c>
      <c r="G34" s="13">
        <v>31</v>
      </c>
      <c r="H34" s="13">
        <v>36</v>
      </c>
      <c r="I34" s="13">
        <v>41</v>
      </c>
      <c r="J34" s="13">
        <v>42</v>
      </c>
      <c r="K34" s="13">
        <v>59</v>
      </c>
      <c r="L34" s="13">
        <v>56</v>
      </c>
      <c r="M34" s="13">
        <v>51</v>
      </c>
      <c r="N34" s="13">
        <v>84</v>
      </c>
      <c r="O34" s="13">
        <v>108</v>
      </c>
      <c r="P34" s="13">
        <v>105</v>
      </c>
      <c r="Q34" s="13">
        <v>91</v>
      </c>
      <c r="R34" s="13">
        <v>115</v>
      </c>
      <c r="S34" s="13">
        <v>308</v>
      </c>
      <c r="T34" s="13">
        <v>397</v>
      </c>
      <c r="U34" s="13">
        <v>377</v>
      </c>
      <c r="V34" s="13">
        <v>515</v>
      </c>
      <c r="W34" s="13">
        <v>462</v>
      </c>
      <c r="X34" s="13">
        <v>399</v>
      </c>
      <c r="Y34" s="13">
        <v>400</v>
      </c>
      <c r="Z34" s="13">
        <v>546</v>
      </c>
      <c r="AA34" s="13">
        <v>432</v>
      </c>
      <c r="AB34" s="13">
        <v>530</v>
      </c>
      <c r="AC34" s="13">
        <v>587</v>
      </c>
      <c r="AD34" s="13">
        <v>624</v>
      </c>
      <c r="AE34" s="13">
        <v>598</v>
      </c>
      <c r="AF34" s="13">
        <v>644</v>
      </c>
      <c r="AG34" s="13">
        <v>631</v>
      </c>
      <c r="AH34" s="13">
        <v>597</v>
      </c>
      <c r="AI34" s="13">
        <v>659</v>
      </c>
      <c r="AJ34" s="13">
        <v>657</v>
      </c>
    </row>
    <row r="35" spans="2:36" x14ac:dyDescent="0.25">
      <c r="B35" s="71" t="s">
        <v>73</v>
      </c>
      <c r="C35" s="13">
        <v>17</v>
      </c>
      <c r="D35" s="13">
        <v>19</v>
      </c>
      <c r="E35" s="13">
        <v>20</v>
      </c>
      <c r="F35" s="13">
        <v>38</v>
      </c>
      <c r="G35" s="13">
        <v>22</v>
      </c>
      <c r="H35" s="13">
        <v>26</v>
      </c>
      <c r="I35" s="13">
        <v>35</v>
      </c>
      <c r="J35" s="13">
        <v>36</v>
      </c>
      <c r="K35" s="13">
        <v>53</v>
      </c>
      <c r="L35" s="13">
        <v>51</v>
      </c>
      <c r="M35" s="13">
        <v>44</v>
      </c>
      <c r="N35" s="13">
        <v>75</v>
      </c>
      <c r="O35" s="13">
        <v>94</v>
      </c>
      <c r="P35" s="13">
        <v>96</v>
      </c>
      <c r="Q35" s="13">
        <v>85</v>
      </c>
      <c r="R35" s="13">
        <v>107</v>
      </c>
      <c r="S35" s="13">
        <v>288</v>
      </c>
      <c r="T35" s="13">
        <v>371</v>
      </c>
      <c r="U35" s="13">
        <v>361</v>
      </c>
      <c r="V35" s="13">
        <v>500</v>
      </c>
      <c r="W35" s="13">
        <v>447</v>
      </c>
      <c r="X35" s="13">
        <v>389</v>
      </c>
      <c r="Y35" s="13">
        <v>388</v>
      </c>
      <c r="Z35" s="13">
        <v>539</v>
      </c>
      <c r="AA35" s="13">
        <v>419</v>
      </c>
      <c r="AB35" s="13">
        <v>522</v>
      </c>
      <c r="AC35" s="13">
        <v>577</v>
      </c>
      <c r="AD35" s="13">
        <v>620</v>
      </c>
      <c r="AE35" s="13">
        <v>594</v>
      </c>
      <c r="AF35" s="13">
        <v>643</v>
      </c>
      <c r="AG35" s="13">
        <v>630</v>
      </c>
      <c r="AH35" s="13">
        <v>597</v>
      </c>
      <c r="AI35" s="13">
        <v>659</v>
      </c>
      <c r="AJ35" s="13">
        <v>657</v>
      </c>
    </row>
    <row r="36" spans="2:36" x14ac:dyDescent="0.25">
      <c r="B36" s="41" t="s">
        <v>4</v>
      </c>
      <c r="C36" s="16">
        <f t="shared" ref="C36:U36" si="41">SUM(C30:C34)</f>
        <v>7368.6531355711686</v>
      </c>
      <c r="D36" s="16">
        <f t="shared" si="41"/>
        <v>6398.3422379032254</v>
      </c>
      <c r="E36" s="16">
        <f t="shared" si="41"/>
        <v>5910.8511904761908</v>
      </c>
      <c r="F36" s="16">
        <f t="shared" si="41"/>
        <v>6982.2279713114749</v>
      </c>
      <c r="G36" s="16">
        <f t="shared" si="41"/>
        <v>8359.8233151183977</v>
      </c>
      <c r="H36" s="16">
        <f t="shared" si="41"/>
        <v>8190.9107468123857</v>
      </c>
      <c r="I36" s="16">
        <f t="shared" si="41"/>
        <v>8064.145192307692</v>
      </c>
      <c r="J36" s="16">
        <f t="shared" si="41"/>
        <v>7865</v>
      </c>
      <c r="K36" s="16">
        <f t="shared" si="41"/>
        <v>10599</v>
      </c>
      <c r="L36" s="16">
        <f t="shared" si="41"/>
        <v>11815</v>
      </c>
      <c r="M36" s="16">
        <f t="shared" si="41"/>
        <v>9191</v>
      </c>
      <c r="N36" s="16">
        <f t="shared" si="41"/>
        <v>10277</v>
      </c>
      <c r="O36" s="16">
        <f t="shared" si="41"/>
        <v>12319</v>
      </c>
      <c r="P36" s="16">
        <f t="shared" si="41"/>
        <v>10664</v>
      </c>
      <c r="Q36" s="16">
        <f t="shared" si="41"/>
        <v>9311</v>
      </c>
      <c r="R36" s="16">
        <f t="shared" si="41"/>
        <v>9711</v>
      </c>
      <c r="S36" s="16">
        <f t="shared" si="41"/>
        <v>12005</v>
      </c>
      <c r="T36" s="16">
        <f t="shared" si="41"/>
        <v>12290</v>
      </c>
      <c r="U36" s="16">
        <f t="shared" si="41"/>
        <v>10974</v>
      </c>
      <c r="V36" s="16">
        <f t="shared" ref="V36:W36" si="42">SUM(V30:V34)</f>
        <v>12042</v>
      </c>
      <c r="W36" s="16">
        <f t="shared" si="42"/>
        <v>13721</v>
      </c>
      <c r="X36" s="16">
        <f t="shared" ref="X36:Y36" si="43">SUM(X30:X34)</f>
        <v>12226</v>
      </c>
      <c r="Y36" s="16">
        <f t="shared" si="43"/>
        <v>11156</v>
      </c>
      <c r="Z36" s="16">
        <f t="shared" ref="Z36:AA36" si="44">SUM(Z30:Z34)</f>
        <v>13108</v>
      </c>
      <c r="AA36" s="16">
        <f t="shared" si="44"/>
        <v>14982</v>
      </c>
      <c r="AB36" s="16">
        <f t="shared" ref="AB36:AC36" si="45">SUM(AB30:AB34)</f>
        <v>13743</v>
      </c>
      <c r="AC36" s="16">
        <f t="shared" si="45"/>
        <v>14116</v>
      </c>
      <c r="AD36" s="16">
        <f t="shared" ref="AD36:AE36" si="46">SUM(AD30:AD34)</f>
        <v>13883</v>
      </c>
      <c r="AE36" s="16">
        <f t="shared" si="46"/>
        <v>15922</v>
      </c>
      <c r="AF36" s="16">
        <f t="shared" ref="AF36:AG36" si="47">SUM(AF30:AF34)</f>
        <v>16795</v>
      </c>
      <c r="AG36" s="16">
        <f t="shared" si="47"/>
        <v>14535</v>
      </c>
      <c r="AH36" s="16">
        <f t="shared" ref="AH36:AI36" si="48">SUM(AH30:AH34)</f>
        <v>15381</v>
      </c>
      <c r="AI36" s="16">
        <f t="shared" si="48"/>
        <v>18632</v>
      </c>
      <c r="AJ36" s="16">
        <f t="shared" ref="AJ36" si="49">SUM(AJ30:AJ34)</f>
        <v>16852</v>
      </c>
    </row>
    <row r="37" spans="2:36" x14ac:dyDescent="0.25">
      <c r="B37" s="11" t="s">
        <v>5</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row>
    <row r="38" spans="2:36" x14ac:dyDescent="0.25">
      <c r="B38" s="12" t="s">
        <v>19</v>
      </c>
      <c r="C38" s="17" t="s">
        <v>8</v>
      </c>
      <c r="D38" s="17" t="s">
        <v>8</v>
      </c>
      <c r="E38" s="17" t="s">
        <v>8</v>
      </c>
      <c r="F38" s="17" t="s">
        <v>8</v>
      </c>
      <c r="G38" s="17" t="s">
        <v>8</v>
      </c>
      <c r="H38" s="17" t="s">
        <v>8</v>
      </c>
      <c r="I38" s="17" t="s">
        <v>8</v>
      </c>
      <c r="J38" s="13">
        <v>9833</v>
      </c>
      <c r="K38" s="13">
        <v>23073</v>
      </c>
      <c r="L38" s="13">
        <v>14972</v>
      </c>
      <c r="M38" s="13">
        <v>11651</v>
      </c>
      <c r="N38" s="13">
        <v>13128</v>
      </c>
      <c r="O38" s="13">
        <v>18175</v>
      </c>
      <c r="P38" s="13">
        <v>13850</v>
      </c>
      <c r="Q38" s="13">
        <v>14226</v>
      </c>
      <c r="R38" s="13">
        <v>19087</v>
      </c>
      <c r="S38" s="13">
        <v>25076</v>
      </c>
      <c r="T38" s="13">
        <v>22657</v>
      </c>
      <c r="U38" s="13">
        <v>20133</v>
      </c>
      <c r="V38" s="13">
        <v>18026</v>
      </c>
      <c r="W38" s="13">
        <v>24053</v>
      </c>
      <c r="X38" s="13">
        <v>15163</v>
      </c>
      <c r="Y38" s="13">
        <v>17713</v>
      </c>
      <c r="Z38" s="13">
        <v>16106</v>
      </c>
      <c r="AA38" s="13">
        <v>17144</v>
      </c>
      <c r="AB38" s="13">
        <v>19634</v>
      </c>
      <c r="AC38" s="13">
        <v>25302</v>
      </c>
      <c r="AD38" s="13">
        <v>25952</v>
      </c>
      <c r="AE38" s="13">
        <v>25936</v>
      </c>
      <c r="AF38" s="13">
        <v>30756</v>
      </c>
      <c r="AG38" s="13">
        <v>23130</v>
      </c>
      <c r="AH38" s="13">
        <v>21819</v>
      </c>
      <c r="AI38" s="13">
        <v>29511</v>
      </c>
      <c r="AJ38" s="13">
        <v>24108</v>
      </c>
    </row>
    <row r="39" spans="2:36" x14ac:dyDescent="0.25">
      <c r="B39" s="12" t="s">
        <v>6</v>
      </c>
      <c r="C39" s="13">
        <v>230</v>
      </c>
      <c r="D39" s="13">
        <v>197</v>
      </c>
      <c r="E39" s="13">
        <v>198</v>
      </c>
      <c r="F39" s="13">
        <v>234</v>
      </c>
      <c r="G39" s="13">
        <v>233</v>
      </c>
      <c r="H39" s="13">
        <v>209</v>
      </c>
      <c r="I39" s="13">
        <v>182</v>
      </c>
      <c r="J39" s="13">
        <v>174</v>
      </c>
      <c r="K39" s="13">
        <v>232</v>
      </c>
      <c r="L39" s="13">
        <v>197</v>
      </c>
      <c r="M39" s="13">
        <v>234</v>
      </c>
      <c r="N39" s="13">
        <v>199</v>
      </c>
      <c r="O39" s="13">
        <v>199</v>
      </c>
      <c r="P39" s="13">
        <v>263</v>
      </c>
      <c r="Q39" s="13">
        <v>299</v>
      </c>
      <c r="R39" s="13">
        <v>360</v>
      </c>
      <c r="S39" s="13">
        <v>423</v>
      </c>
      <c r="T39" s="13">
        <v>442</v>
      </c>
      <c r="U39" s="13">
        <v>333</v>
      </c>
      <c r="V39" s="13">
        <v>356</v>
      </c>
      <c r="W39" s="13">
        <v>428</v>
      </c>
      <c r="X39" s="13">
        <v>439</v>
      </c>
      <c r="Y39" s="13">
        <v>416</v>
      </c>
      <c r="Z39" s="13">
        <v>427</v>
      </c>
      <c r="AA39" s="13">
        <v>506</v>
      </c>
      <c r="AB39" s="13">
        <v>792</v>
      </c>
      <c r="AC39" s="13">
        <v>1098</v>
      </c>
      <c r="AD39" s="13">
        <v>1195</v>
      </c>
      <c r="AE39" s="13">
        <v>1047</v>
      </c>
      <c r="AF39" s="13">
        <v>1458</v>
      </c>
      <c r="AG39" s="13">
        <v>1166</v>
      </c>
      <c r="AH39" s="13">
        <v>686</v>
      </c>
      <c r="AI39" s="13">
        <v>1659</v>
      </c>
      <c r="AJ39" s="13">
        <v>2641</v>
      </c>
    </row>
    <row r="40" spans="2:36" x14ac:dyDescent="0.25">
      <c r="B40" s="41" t="s">
        <v>7</v>
      </c>
      <c r="C40" s="14">
        <f t="shared" ref="C40:H40" si="50">C39</f>
        <v>230</v>
      </c>
      <c r="D40" s="14">
        <f t="shared" si="50"/>
        <v>197</v>
      </c>
      <c r="E40" s="14">
        <f t="shared" si="50"/>
        <v>198</v>
      </c>
      <c r="F40" s="14">
        <f t="shared" si="50"/>
        <v>234</v>
      </c>
      <c r="G40" s="14">
        <f t="shared" si="50"/>
        <v>233</v>
      </c>
      <c r="H40" s="14">
        <f t="shared" si="50"/>
        <v>209</v>
      </c>
      <c r="I40" s="14">
        <f>I39</f>
        <v>182</v>
      </c>
      <c r="J40" s="14">
        <f t="shared" ref="J40:O40" si="51">SUM(J38:J39)</f>
        <v>10007</v>
      </c>
      <c r="K40" s="14">
        <f t="shared" si="51"/>
        <v>23305</v>
      </c>
      <c r="L40" s="14">
        <f t="shared" si="51"/>
        <v>15169</v>
      </c>
      <c r="M40" s="14">
        <f t="shared" si="51"/>
        <v>11885</v>
      </c>
      <c r="N40" s="14">
        <f t="shared" si="51"/>
        <v>13327</v>
      </c>
      <c r="O40" s="14">
        <f t="shared" si="51"/>
        <v>18374</v>
      </c>
      <c r="P40" s="14">
        <f t="shared" ref="P40:Q40" si="52">SUM(P38:P39)</f>
        <v>14113</v>
      </c>
      <c r="Q40" s="14">
        <f t="shared" si="52"/>
        <v>14525</v>
      </c>
      <c r="R40" s="14">
        <f t="shared" ref="R40:S40" si="53">SUM(R38:R39)</f>
        <v>19447</v>
      </c>
      <c r="S40" s="14">
        <f t="shared" si="53"/>
        <v>25499</v>
      </c>
      <c r="T40" s="14">
        <f t="shared" ref="T40:U40" si="54">SUM(T38:T39)</f>
        <v>23099</v>
      </c>
      <c r="U40" s="14">
        <f t="shared" si="54"/>
        <v>20466</v>
      </c>
      <c r="V40" s="14">
        <f t="shared" ref="V40:W40" si="55">SUM(V38:V39)</f>
        <v>18382</v>
      </c>
      <c r="W40" s="14">
        <f t="shared" si="55"/>
        <v>24481</v>
      </c>
      <c r="X40" s="14">
        <f t="shared" ref="X40:Y40" si="56">SUM(X38:X39)</f>
        <v>15602</v>
      </c>
      <c r="Y40" s="14">
        <f t="shared" si="56"/>
        <v>18129</v>
      </c>
      <c r="Z40" s="14">
        <f t="shared" ref="Z40:AA40" si="57">SUM(Z38:Z39)</f>
        <v>16533</v>
      </c>
      <c r="AA40" s="14">
        <f t="shared" si="57"/>
        <v>17650</v>
      </c>
      <c r="AB40" s="14">
        <f t="shared" ref="AB40:AC40" si="58">SUM(AB38:AB39)</f>
        <v>20426</v>
      </c>
      <c r="AC40" s="14">
        <f t="shared" si="58"/>
        <v>26400</v>
      </c>
      <c r="AD40" s="14">
        <f t="shared" ref="AD40:AE40" si="59">SUM(AD38:AD39)</f>
        <v>27147</v>
      </c>
      <c r="AE40" s="14">
        <f t="shared" si="59"/>
        <v>26983</v>
      </c>
      <c r="AF40" s="14">
        <f t="shared" ref="AF40:AG40" si="60">SUM(AF38:AF39)</f>
        <v>32214</v>
      </c>
      <c r="AG40" s="14">
        <f t="shared" si="60"/>
        <v>24296</v>
      </c>
      <c r="AH40" s="14">
        <f t="shared" ref="AH40:AI40" si="61">SUM(AH38:AH39)</f>
        <v>22505</v>
      </c>
      <c r="AI40" s="14">
        <f t="shared" si="61"/>
        <v>31170</v>
      </c>
      <c r="AJ40" s="14">
        <f t="shared" ref="AJ40" si="62">SUM(AJ38:AJ39)</f>
        <v>26749</v>
      </c>
    </row>
    <row r="41" spans="2:36" x14ac:dyDescent="0.25">
      <c r="B41" s="18" t="s">
        <v>20</v>
      </c>
      <c r="C41" s="16">
        <f t="shared" ref="C41:K41" si="63">C40+C36</f>
        <v>7598.6531355711686</v>
      </c>
      <c r="D41" s="16">
        <f t="shared" si="63"/>
        <v>6595.3422379032254</v>
      </c>
      <c r="E41" s="16">
        <f t="shared" si="63"/>
        <v>6108.8511904761908</v>
      </c>
      <c r="F41" s="16">
        <f t="shared" si="63"/>
        <v>7216.2279713114749</v>
      </c>
      <c r="G41" s="16">
        <f t="shared" si="63"/>
        <v>8592.8233151183977</v>
      </c>
      <c r="H41" s="16">
        <f t="shared" si="63"/>
        <v>8399.9107468123857</v>
      </c>
      <c r="I41" s="16">
        <f t="shared" si="63"/>
        <v>8246.1451923076929</v>
      </c>
      <c r="J41" s="16">
        <f t="shared" si="63"/>
        <v>17872</v>
      </c>
      <c r="K41" s="16">
        <f t="shared" si="63"/>
        <v>33904</v>
      </c>
      <c r="L41" s="16">
        <f t="shared" ref="L41:M41" si="64">L40+L36</f>
        <v>26984</v>
      </c>
      <c r="M41" s="16">
        <f t="shared" si="64"/>
        <v>21076</v>
      </c>
      <c r="N41" s="16">
        <f t="shared" ref="N41:O41" si="65">N40+N36</f>
        <v>23604</v>
      </c>
      <c r="O41" s="16">
        <f t="shared" si="65"/>
        <v>30693</v>
      </c>
      <c r="P41" s="16">
        <f t="shared" ref="P41:Q41" si="66">P40+P36</f>
        <v>24777</v>
      </c>
      <c r="Q41" s="16">
        <f t="shared" si="66"/>
        <v>23836</v>
      </c>
      <c r="R41" s="16">
        <f t="shared" ref="R41:S41" si="67">R40+R36</f>
        <v>29158</v>
      </c>
      <c r="S41" s="16">
        <f t="shared" si="67"/>
        <v>37504</v>
      </c>
      <c r="T41" s="16">
        <f t="shared" ref="T41:U41" si="68">T40+T36</f>
        <v>35389</v>
      </c>
      <c r="U41" s="16">
        <f t="shared" si="68"/>
        <v>31440</v>
      </c>
      <c r="V41" s="16">
        <f t="shared" ref="V41:W41" si="69">V40+V36</f>
        <v>30424</v>
      </c>
      <c r="W41" s="16">
        <f t="shared" si="69"/>
        <v>38202</v>
      </c>
      <c r="X41" s="16">
        <f t="shared" ref="X41:Y41" si="70">X40+X36</f>
        <v>27828</v>
      </c>
      <c r="Y41" s="16">
        <f t="shared" si="70"/>
        <v>29285</v>
      </c>
      <c r="Z41" s="16">
        <f t="shared" ref="Z41:AA41" si="71">Z40+Z36</f>
        <v>29641</v>
      </c>
      <c r="AA41" s="16">
        <f t="shared" si="71"/>
        <v>32632</v>
      </c>
      <c r="AB41" s="16">
        <f t="shared" ref="AB41:AC41" si="72">AB40+AB36</f>
        <v>34169</v>
      </c>
      <c r="AC41" s="16">
        <f t="shared" si="72"/>
        <v>40516</v>
      </c>
      <c r="AD41" s="16">
        <f t="shared" ref="AD41:AE41" si="73">AD40+AD36</f>
        <v>41030</v>
      </c>
      <c r="AE41" s="16">
        <f t="shared" si="73"/>
        <v>42905</v>
      </c>
      <c r="AF41" s="16">
        <f t="shared" ref="AF41:AG41" si="74">AF40+AF36</f>
        <v>49009</v>
      </c>
      <c r="AG41" s="16">
        <f t="shared" si="74"/>
        <v>38831</v>
      </c>
      <c r="AH41" s="16">
        <f t="shared" ref="AH41:AI41" si="75">AH40+AH36</f>
        <v>37886</v>
      </c>
      <c r="AI41" s="16">
        <f t="shared" si="75"/>
        <v>49802</v>
      </c>
      <c r="AJ41" s="16">
        <f t="shared" ref="AJ41" si="76">AJ40+AJ36</f>
        <v>43601</v>
      </c>
    </row>
    <row r="42" spans="2:36" x14ac:dyDescent="0.25">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row>
    <row r="43" spans="2:36" x14ac:dyDescent="0.25">
      <c r="B43" s="11" t="s">
        <v>57</v>
      </c>
      <c r="C43" s="17" t="s">
        <v>8</v>
      </c>
      <c r="D43" s="17" t="s">
        <v>8</v>
      </c>
      <c r="E43" s="17" t="s">
        <v>8</v>
      </c>
      <c r="F43" s="17" t="s">
        <v>8</v>
      </c>
      <c r="G43" s="17" t="s">
        <v>8</v>
      </c>
      <c r="H43" s="17" t="s">
        <v>8</v>
      </c>
      <c r="I43" s="17" t="s">
        <v>8</v>
      </c>
      <c r="J43" s="17" t="s">
        <v>8</v>
      </c>
      <c r="K43" s="17" t="s">
        <v>8</v>
      </c>
      <c r="L43" s="17" t="s">
        <v>8</v>
      </c>
      <c r="M43" s="17" t="s">
        <v>8</v>
      </c>
      <c r="N43" s="17" t="s">
        <v>8</v>
      </c>
      <c r="O43" s="17" t="s">
        <v>8</v>
      </c>
      <c r="P43" s="78">
        <v>329</v>
      </c>
      <c r="Q43" s="78">
        <v>271</v>
      </c>
      <c r="R43" s="78">
        <v>289</v>
      </c>
      <c r="S43" s="78">
        <v>114</v>
      </c>
      <c r="T43" s="78">
        <v>135</v>
      </c>
      <c r="U43" s="78">
        <v>128</v>
      </c>
      <c r="V43" s="78">
        <v>130</v>
      </c>
      <c r="W43" s="78">
        <f t="shared" ref="W43:AB43" si="77">W22/W48</f>
        <v>162</v>
      </c>
      <c r="X43" s="78">
        <f t="shared" si="77"/>
        <v>127.24193548387096</v>
      </c>
      <c r="Y43" s="78">
        <f t="shared" si="77"/>
        <v>109.2063492063492</v>
      </c>
      <c r="Z43" s="78">
        <f t="shared" si="77"/>
        <v>137.79032258064515</v>
      </c>
      <c r="AA43" s="78">
        <f t="shared" si="77"/>
        <v>104.45901639344262</v>
      </c>
      <c r="AB43" s="78">
        <f t="shared" si="77"/>
        <v>9.3333333333333339</v>
      </c>
      <c r="AC43" s="78">
        <f t="shared" ref="AC43:AD43" si="78">AC22/AC48</f>
        <v>4.875</v>
      </c>
      <c r="AD43" s="78">
        <f t="shared" si="78"/>
        <v>5.5483870967741939</v>
      </c>
      <c r="AE43" s="78">
        <f t="shared" ref="AE43:AF43" si="79">AE22/AE48</f>
        <v>4</v>
      </c>
      <c r="AF43" s="78">
        <f t="shared" si="79"/>
        <v>4.629032258064516</v>
      </c>
      <c r="AG43" s="78">
        <f t="shared" ref="AG43:AH43" si="80">AG22/AG48</f>
        <v>4.796875</v>
      </c>
      <c r="AH43" s="78">
        <f t="shared" si="80"/>
        <v>4.82258064516129</v>
      </c>
      <c r="AI43" s="78">
        <f t="shared" ref="AI43:AJ43" si="81">AI22/AI48</f>
        <v>6.7704918032786887</v>
      </c>
      <c r="AJ43" s="78">
        <f t="shared" si="81"/>
        <v>3.6774193548387095</v>
      </c>
    </row>
    <row r="44" spans="2:36" x14ac:dyDescent="0.25">
      <c r="B44" s="11"/>
      <c r="C44" s="17"/>
      <c r="D44" s="17"/>
      <c r="E44" s="17"/>
      <c r="F44" s="17"/>
      <c r="G44" s="17"/>
      <c r="H44" s="17"/>
      <c r="I44" s="17"/>
      <c r="J44" s="17"/>
      <c r="K44" s="17"/>
      <c r="L44" s="17"/>
      <c r="M44" s="17"/>
      <c r="N44" s="17"/>
      <c r="O44" s="17"/>
      <c r="P44" s="78"/>
      <c r="Q44" s="78"/>
      <c r="R44" s="78"/>
      <c r="S44" s="78"/>
      <c r="T44" s="78"/>
      <c r="U44" s="78"/>
      <c r="V44" s="78"/>
      <c r="W44" s="78"/>
      <c r="X44" s="78"/>
      <c r="Y44" s="78"/>
      <c r="Z44" s="78"/>
      <c r="AA44" s="78"/>
      <c r="AB44" s="78"/>
      <c r="AC44" s="78"/>
      <c r="AD44" s="78"/>
      <c r="AE44" s="78"/>
      <c r="AF44" s="78"/>
      <c r="AG44" s="78"/>
      <c r="AH44" s="78"/>
      <c r="AI44" s="78"/>
      <c r="AJ44" s="78"/>
    </row>
    <row r="45" spans="2:36" x14ac:dyDescent="0.25">
      <c r="B45" s="11" t="s">
        <v>95</v>
      </c>
      <c r="C45" s="17"/>
      <c r="D45" s="17"/>
      <c r="E45" s="17"/>
      <c r="F45" s="17"/>
      <c r="G45" s="17"/>
      <c r="H45" s="17"/>
      <c r="I45" s="17"/>
      <c r="J45" s="17"/>
      <c r="K45" s="17"/>
      <c r="L45" s="17"/>
      <c r="M45" s="17"/>
      <c r="N45" s="17"/>
      <c r="O45" s="17"/>
      <c r="P45" s="78"/>
      <c r="Q45" s="78"/>
      <c r="R45" s="78"/>
      <c r="S45" s="78"/>
      <c r="T45" s="78"/>
      <c r="U45" s="78"/>
      <c r="V45" s="78"/>
      <c r="W45" s="78"/>
      <c r="X45" s="78"/>
      <c r="Y45" s="78"/>
      <c r="Z45" s="78"/>
      <c r="AA45" s="78">
        <f>AA24/AA48</f>
        <v>7599.7377049180332</v>
      </c>
      <c r="AB45" s="78">
        <f t="shared" ref="AB45:AI45" si="82">AB24/AB48</f>
        <v>6586.3015873015875</v>
      </c>
      <c r="AC45" s="78">
        <f t="shared" si="82"/>
        <v>7215.75</v>
      </c>
      <c r="AD45" s="78">
        <f t="shared" si="82"/>
        <v>6577.7258064516127</v>
      </c>
      <c r="AE45" s="78">
        <f t="shared" si="82"/>
        <v>7812.8032786885242</v>
      </c>
      <c r="AF45" s="78">
        <f t="shared" si="82"/>
        <v>7921.9032258064517</v>
      </c>
      <c r="AG45" s="78">
        <f t="shared" si="82"/>
        <v>6783.21875</v>
      </c>
      <c r="AH45" s="78">
        <f t="shared" si="82"/>
        <v>7035.1290322580644</v>
      </c>
      <c r="AI45" s="78">
        <f t="shared" si="82"/>
        <v>8721.8032786885251</v>
      </c>
      <c r="AJ45" s="78">
        <f t="shared" ref="AJ45" si="83">AJ24/AJ48</f>
        <v>7939.9352409354833</v>
      </c>
    </row>
    <row r="46" spans="2:36" x14ac:dyDescent="0.25">
      <c r="B46" s="11" t="s">
        <v>96</v>
      </c>
      <c r="C46" s="17"/>
      <c r="D46" s="17"/>
      <c r="E46" s="17"/>
      <c r="F46" s="17"/>
      <c r="G46" s="17"/>
      <c r="H46" s="17"/>
      <c r="I46" s="17"/>
      <c r="J46" s="17"/>
      <c r="K46" s="17"/>
      <c r="L46" s="17"/>
      <c r="M46" s="17"/>
      <c r="N46" s="17"/>
      <c r="O46" s="17"/>
      <c r="P46" s="78"/>
      <c r="Q46" s="78"/>
      <c r="R46" s="78"/>
      <c r="S46" s="78"/>
      <c r="T46" s="78"/>
      <c r="U46" s="78"/>
      <c r="V46" s="78"/>
      <c r="W46" s="78"/>
      <c r="X46" s="78"/>
      <c r="Y46" s="78"/>
      <c r="Z46" s="78"/>
      <c r="AA46" s="78">
        <f>AA25/AA48</f>
        <v>1411.7377049180327</v>
      </c>
      <c r="AB46" s="78">
        <f t="shared" ref="AB46:AI46" si="84">AB25/AB48</f>
        <v>1361.6984126984128</v>
      </c>
      <c r="AC46" s="78">
        <f t="shared" si="84"/>
        <v>1315.6875</v>
      </c>
      <c r="AD46" s="78">
        <f t="shared" si="84"/>
        <v>1378.2903225806451</v>
      </c>
      <c r="AE46" s="78">
        <f t="shared" si="84"/>
        <v>1543.655737704918</v>
      </c>
      <c r="AF46" s="78">
        <f t="shared" si="84"/>
        <v>1752.758064516129</v>
      </c>
      <c r="AG46" s="78">
        <f t="shared" si="84"/>
        <v>1556.59375</v>
      </c>
      <c r="AH46" s="78">
        <f t="shared" si="84"/>
        <v>1749.4677419354839</v>
      </c>
      <c r="AI46" s="78">
        <f t="shared" si="84"/>
        <v>1864.016393442623</v>
      </c>
      <c r="AJ46" s="78">
        <f t="shared" ref="AJ46" si="85">AJ25/AJ48</f>
        <v>1818.4485300000001</v>
      </c>
    </row>
    <row r="47" spans="2:36" x14ac:dyDescent="0.25">
      <c r="B47" s="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row>
    <row r="48" spans="2:36" ht="15.75" x14ac:dyDescent="0.25">
      <c r="B48" s="9" t="s">
        <v>58</v>
      </c>
      <c r="C48" s="19">
        <v>61</v>
      </c>
      <c r="D48" s="19">
        <v>64</v>
      </c>
      <c r="E48" s="19">
        <v>63</v>
      </c>
      <c r="F48" s="19">
        <v>61</v>
      </c>
      <c r="G48" s="19">
        <v>61</v>
      </c>
      <c r="H48" s="19">
        <v>63</v>
      </c>
      <c r="I48" s="19">
        <v>64</v>
      </c>
      <c r="J48" s="19">
        <v>62</v>
      </c>
      <c r="K48" s="19">
        <v>62</v>
      </c>
      <c r="L48" s="19">
        <v>63</v>
      </c>
      <c r="M48" s="19">
        <v>64</v>
      </c>
      <c r="N48" s="19">
        <v>62</v>
      </c>
      <c r="O48" s="19">
        <v>61</v>
      </c>
      <c r="P48" s="19">
        <v>63</v>
      </c>
      <c r="Q48" s="19">
        <v>64</v>
      </c>
      <c r="R48" s="19">
        <v>62</v>
      </c>
      <c r="S48" s="19">
        <v>62</v>
      </c>
      <c r="T48" s="19">
        <v>62</v>
      </c>
      <c r="U48" s="19">
        <v>64</v>
      </c>
      <c r="V48" s="19">
        <v>61</v>
      </c>
      <c r="W48" s="19">
        <v>62</v>
      </c>
      <c r="X48" s="19">
        <v>62</v>
      </c>
      <c r="Y48" s="19">
        <v>63</v>
      </c>
      <c r="Z48" s="19">
        <v>62</v>
      </c>
      <c r="AA48" s="19">
        <v>61</v>
      </c>
      <c r="AB48" s="19">
        <v>63</v>
      </c>
      <c r="AC48" s="19">
        <v>64</v>
      </c>
      <c r="AD48" s="19">
        <v>62</v>
      </c>
      <c r="AE48" s="19">
        <v>61</v>
      </c>
      <c r="AF48" s="19">
        <v>62</v>
      </c>
      <c r="AG48" s="19">
        <v>64</v>
      </c>
      <c r="AH48" s="19">
        <v>62</v>
      </c>
      <c r="AI48" s="19">
        <v>61</v>
      </c>
      <c r="AJ48" s="19">
        <v>62</v>
      </c>
    </row>
    <row r="49" spans="2:36" ht="15.75" x14ac:dyDescent="0.25">
      <c r="B49" s="9" t="s">
        <v>59</v>
      </c>
      <c r="C49" s="19">
        <v>63</v>
      </c>
      <c r="D49" s="19">
        <v>62</v>
      </c>
      <c r="E49" s="19">
        <v>64</v>
      </c>
      <c r="F49" s="19">
        <v>64</v>
      </c>
      <c r="G49" s="19">
        <v>63</v>
      </c>
      <c r="H49" s="19">
        <v>61</v>
      </c>
      <c r="I49" s="19">
        <v>65</v>
      </c>
      <c r="J49" s="19">
        <v>64</v>
      </c>
      <c r="K49" s="19">
        <v>64</v>
      </c>
      <c r="L49" s="19">
        <v>61</v>
      </c>
      <c r="M49" s="19">
        <v>65</v>
      </c>
      <c r="N49" s="19">
        <v>64</v>
      </c>
      <c r="O49" s="19">
        <v>63</v>
      </c>
      <c r="P49" s="19">
        <v>61</v>
      </c>
      <c r="Q49" s="19">
        <v>65</v>
      </c>
      <c r="R49" s="19">
        <v>64</v>
      </c>
      <c r="S49" s="19">
        <v>63</v>
      </c>
      <c r="T49" s="19">
        <v>60</v>
      </c>
      <c r="U49" s="19">
        <v>64</v>
      </c>
      <c r="V49" s="19">
        <v>63</v>
      </c>
      <c r="W49" s="19">
        <v>64</v>
      </c>
      <c r="X49" s="19">
        <v>60</v>
      </c>
      <c r="Y49" s="19">
        <v>64</v>
      </c>
      <c r="Z49" s="19">
        <v>63</v>
      </c>
      <c r="AA49" s="19">
        <v>63</v>
      </c>
      <c r="AB49" s="19">
        <v>61</v>
      </c>
      <c r="AC49" s="19">
        <v>65</v>
      </c>
      <c r="AD49" s="19">
        <v>64</v>
      </c>
      <c r="AE49" s="19">
        <v>63</v>
      </c>
      <c r="AF49" s="19">
        <v>60</v>
      </c>
      <c r="AG49" s="19">
        <v>65</v>
      </c>
      <c r="AH49" s="19">
        <v>64</v>
      </c>
      <c r="AI49" s="19">
        <v>63</v>
      </c>
      <c r="AJ49" s="19">
        <v>61</v>
      </c>
    </row>
    <row r="50" spans="2:36" x14ac:dyDescent="0.25">
      <c r="B50" s="2"/>
    </row>
    <row r="51" spans="2:36" x14ac:dyDescent="0.25">
      <c r="B51" s="2"/>
    </row>
    <row r="52" spans="2:36" x14ac:dyDescent="0.25">
      <c r="B52" s="2"/>
    </row>
    <row r="53" spans="2:36" x14ac:dyDescent="0.25">
      <c r="B53" s="2"/>
    </row>
    <row r="54" spans="2:36" x14ac:dyDescent="0.25">
      <c r="B54" s="21"/>
      <c r="C54" s="23"/>
      <c r="D54" s="23"/>
      <c r="E54" s="23"/>
      <c r="F54" s="23"/>
      <c r="G54" s="23"/>
      <c r="H54" s="23"/>
      <c r="I54" s="23"/>
      <c r="J54" s="23"/>
      <c r="K54" s="23"/>
      <c r="L54" s="23"/>
      <c r="M54" s="23"/>
      <c r="N54" s="23"/>
      <c r="O54" s="23"/>
      <c r="P54" s="23"/>
      <c r="Q54" s="23"/>
      <c r="R54" s="23"/>
      <c r="S54" s="23"/>
      <c r="T54" s="23"/>
      <c r="U54" s="23"/>
      <c r="V54" s="23"/>
      <c r="W54" s="23"/>
      <c r="X54" s="23"/>
    </row>
    <row r="55" spans="2:36" x14ac:dyDescent="0.25">
      <c r="B55" s="21"/>
      <c r="C55" s="23"/>
      <c r="D55" s="23"/>
      <c r="E55" s="23"/>
      <c r="F55" s="23"/>
      <c r="G55" s="23"/>
      <c r="H55" s="23"/>
      <c r="I55" s="23"/>
      <c r="J55" s="23"/>
      <c r="K55" s="23"/>
      <c r="L55" s="23"/>
      <c r="M55" s="23"/>
      <c r="N55" s="23"/>
      <c r="O55" s="23"/>
      <c r="P55" s="23"/>
      <c r="Q55" s="23"/>
      <c r="R55" s="23"/>
      <c r="S55" s="23"/>
      <c r="T55" s="23"/>
      <c r="U55" s="23"/>
      <c r="V55" s="23"/>
      <c r="W55" s="23"/>
      <c r="X55" s="23"/>
    </row>
    <row r="56" spans="2:36" x14ac:dyDescent="0.25">
      <c r="B56" s="21"/>
      <c r="C56" s="23"/>
      <c r="D56" s="23"/>
      <c r="E56" s="23"/>
      <c r="F56" s="23"/>
      <c r="G56" s="23"/>
      <c r="H56" s="23"/>
      <c r="I56" s="23"/>
      <c r="J56" s="23"/>
      <c r="K56" s="23"/>
      <c r="L56" s="23"/>
      <c r="M56" s="23"/>
      <c r="N56" s="23"/>
      <c r="O56" s="23"/>
      <c r="P56" s="23"/>
      <c r="Q56" s="23"/>
      <c r="R56" s="23"/>
      <c r="S56" s="23"/>
      <c r="T56" s="23"/>
      <c r="U56" s="23"/>
      <c r="V56" s="23"/>
      <c r="W56" s="23"/>
      <c r="X56" s="23"/>
    </row>
    <row r="57" spans="2:36" x14ac:dyDescent="0.25">
      <c r="B57" s="22"/>
      <c r="C57" s="23"/>
      <c r="D57" s="23"/>
      <c r="E57" s="23"/>
      <c r="F57" s="23"/>
      <c r="G57" s="23"/>
      <c r="H57" s="23"/>
      <c r="I57" s="23"/>
      <c r="J57" s="23"/>
      <c r="K57" s="23"/>
      <c r="L57" s="23"/>
      <c r="M57" s="23"/>
      <c r="N57" s="23"/>
      <c r="O57" s="23"/>
      <c r="P57" s="23"/>
      <c r="Q57" s="23"/>
      <c r="R57" s="23"/>
      <c r="S57" s="23"/>
      <c r="T57" s="23"/>
      <c r="U57" s="23"/>
      <c r="V57" s="23"/>
      <c r="W57" s="23"/>
      <c r="X57" s="23"/>
    </row>
    <row r="58" spans="2:36" x14ac:dyDescent="0.25">
      <c r="B58" s="21"/>
      <c r="C58" s="23"/>
      <c r="D58" s="23"/>
      <c r="E58" s="23"/>
      <c r="F58" s="23"/>
      <c r="G58" s="23"/>
      <c r="H58" s="23"/>
      <c r="I58" s="23"/>
      <c r="J58" s="23"/>
      <c r="K58" s="23"/>
      <c r="L58" s="23"/>
      <c r="M58" s="23"/>
      <c r="N58" s="23"/>
      <c r="O58" s="23"/>
      <c r="P58" s="23"/>
      <c r="Q58" s="23"/>
      <c r="R58" s="23"/>
      <c r="S58" s="23"/>
      <c r="T58" s="23"/>
      <c r="U58" s="23"/>
      <c r="V58" s="23"/>
      <c r="W58" s="23"/>
      <c r="X58" s="23"/>
    </row>
  </sheetData>
  <pageMargins left="0.5" right="0.5" top="0.5" bottom="0.5" header="0.3" footer="0.3"/>
  <pageSetup scale="57" pageOrder="overThenDown" orientation="landscape" r:id="rId1"/>
  <ignoredErrors>
    <ignoredError sqref="A13:AD13 A36:AD36 AE13 AE36 AF13 AF36 AG13 AG36 AH13 AH36 AI13 AI36 AJ13:AK13 AJ36:XFD36 AM13:XFD1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K48"/>
  <sheetViews>
    <sheetView showGridLines="0" zoomScaleNormal="100" workbookViewId="0"/>
  </sheetViews>
  <sheetFormatPr defaultRowHeight="15" x14ac:dyDescent="0.25"/>
  <cols>
    <col min="1" max="1" width="1.5703125" customWidth="1"/>
    <col min="2" max="2" width="65.5703125" bestFit="1" customWidth="1"/>
    <col min="3" max="10" width="11.42578125" customWidth="1"/>
  </cols>
  <sheetData>
    <row r="2" spans="2:11" ht="28.5" customHeight="1" x14ac:dyDescent="0.25">
      <c r="B2" s="1"/>
      <c r="C2" s="77" t="s">
        <v>26</v>
      </c>
      <c r="D2" s="77"/>
      <c r="E2" s="77"/>
      <c r="F2" s="77"/>
      <c r="G2" s="77"/>
      <c r="H2" s="77"/>
      <c r="I2" s="77"/>
      <c r="J2" s="77"/>
    </row>
    <row r="3" spans="2:11" x14ac:dyDescent="0.25">
      <c r="C3" s="30"/>
      <c r="D3" s="30"/>
      <c r="E3" s="30"/>
      <c r="F3" s="30"/>
      <c r="G3" s="30"/>
      <c r="H3" s="30"/>
      <c r="I3" s="30"/>
      <c r="J3" s="30"/>
    </row>
    <row r="4" spans="2:11" x14ac:dyDescent="0.25">
      <c r="B4" s="24" t="s">
        <v>31</v>
      </c>
      <c r="C4" s="27"/>
      <c r="D4" s="27"/>
      <c r="E4" s="27"/>
      <c r="F4" s="27"/>
      <c r="G4" s="27"/>
      <c r="H4" s="27"/>
      <c r="I4" s="27"/>
      <c r="J4" s="27"/>
    </row>
    <row r="5" spans="2:11" x14ac:dyDescent="0.25">
      <c r="B5" s="19"/>
      <c r="C5" s="20">
        <v>2018</v>
      </c>
      <c r="D5" s="20">
        <v>2019</v>
      </c>
      <c r="E5" s="20">
        <v>2020</v>
      </c>
      <c r="F5" s="20">
        <v>2021</v>
      </c>
      <c r="G5" s="20">
        <v>2022</v>
      </c>
      <c r="H5" s="20">
        <v>2023</v>
      </c>
      <c r="I5" s="20">
        <v>2024</v>
      </c>
      <c r="J5" s="20">
        <v>2025</v>
      </c>
    </row>
    <row r="6" spans="2:11" x14ac:dyDescent="0.25">
      <c r="B6" s="11" t="s">
        <v>66</v>
      </c>
      <c r="C6" s="19"/>
      <c r="D6" s="19"/>
      <c r="E6" s="19"/>
      <c r="F6" s="19"/>
      <c r="G6" s="19"/>
      <c r="H6" s="19"/>
      <c r="I6" s="19"/>
      <c r="J6" s="19"/>
    </row>
    <row r="7" spans="2:11" x14ac:dyDescent="0.25">
      <c r="B7" s="12" t="s">
        <v>34</v>
      </c>
      <c r="C7" s="52">
        <v>928172</v>
      </c>
      <c r="D7" s="52">
        <v>1057824</v>
      </c>
      <c r="E7" s="52">
        <v>1368298</v>
      </c>
      <c r="F7" s="52">
        <v>1243180</v>
      </c>
      <c r="G7" s="52">
        <v>1364530</v>
      </c>
      <c r="H7" s="52">
        <v>1457559</v>
      </c>
      <c r="I7" s="52">
        <v>1711275</v>
      </c>
      <c r="J7" s="52">
        <v>1786664</v>
      </c>
      <c r="K7" s="49"/>
    </row>
    <row r="8" spans="2:11" x14ac:dyDescent="0.25">
      <c r="B8" s="12" t="s">
        <v>1</v>
      </c>
      <c r="C8" s="13">
        <v>177556</v>
      </c>
      <c r="D8" s="13">
        <v>228545</v>
      </c>
      <c r="E8" s="13">
        <v>384795</v>
      </c>
      <c r="F8" s="13">
        <v>371116</v>
      </c>
      <c r="G8" s="13">
        <v>424812</v>
      </c>
      <c r="H8" s="13">
        <v>398275</v>
      </c>
      <c r="I8" s="13">
        <v>334761</v>
      </c>
      <c r="J8" s="13">
        <v>376772</v>
      </c>
      <c r="K8" s="49"/>
    </row>
    <row r="9" spans="2:11" x14ac:dyDescent="0.25">
      <c r="B9" s="12" t="s">
        <v>2</v>
      </c>
      <c r="C9" s="13">
        <v>378278</v>
      </c>
      <c r="D9" s="13">
        <v>489361</v>
      </c>
      <c r="E9" s="13">
        <v>561783</v>
      </c>
      <c r="F9" s="13">
        <v>649455</v>
      </c>
      <c r="G9" s="13">
        <v>693560</v>
      </c>
      <c r="H9" s="13">
        <v>717877</v>
      </c>
      <c r="I9" s="13">
        <v>859412</v>
      </c>
      <c r="J9" s="13">
        <v>979903</v>
      </c>
      <c r="K9" s="49"/>
    </row>
    <row r="10" spans="2:11" x14ac:dyDescent="0.25">
      <c r="B10" s="12" t="s">
        <v>3</v>
      </c>
      <c r="C10" s="13">
        <v>166589</v>
      </c>
      <c r="D10" s="13">
        <v>247182</v>
      </c>
      <c r="E10" s="13">
        <v>299856</v>
      </c>
      <c r="F10" s="13">
        <v>334899</v>
      </c>
      <c r="G10" s="13">
        <v>362713</v>
      </c>
      <c r="H10" s="13">
        <v>441171</v>
      </c>
      <c r="I10" s="13">
        <v>508093</v>
      </c>
      <c r="J10" s="13">
        <v>605623</v>
      </c>
      <c r="K10" s="49"/>
    </row>
    <row r="11" spans="2:11" x14ac:dyDescent="0.25">
      <c r="B11" s="12" t="s">
        <v>38</v>
      </c>
      <c r="C11" s="13">
        <v>9465</v>
      </c>
      <c r="D11" s="13">
        <v>9406</v>
      </c>
      <c r="E11" s="13">
        <v>15640</v>
      </c>
      <c r="F11" s="13">
        <v>26134</v>
      </c>
      <c r="G11" s="13">
        <v>99225</v>
      </c>
      <c r="H11" s="13">
        <v>112451</v>
      </c>
      <c r="I11" s="13">
        <v>135975</v>
      </c>
      <c r="J11" s="13">
        <v>153869</v>
      </c>
      <c r="K11" s="49"/>
    </row>
    <row r="12" spans="2:11" x14ac:dyDescent="0.25">
      <c r="B12" s="71" t="s">
        <v>73</v>
      </c>
      <c r="C12" s="13">
        <v>5876</v>
      </c>
      <c r="D12" s="13">
        <v>7514</v>
      </c>
      <c r="E12" s="13">
        <v>13989</v>
      </c>
      <c r="F12" s="13">
        <v>23897</v>
      </c>
      <c r="G12" s="13">
        <v>94416</v>
      </c>
      <c r="H12" s="13">
        <v>109661</v>
      </c>
      <c r="I12" s="13">
        <v>133826</v>
      </c>
      <c r="J12" s="13">
        <v>153466</v>
      </c>
      <c r="K12" s="49"/>
    </row>
    <row r="13" spans="2:11" x14ac:dyDescent="0.25">
      <c r="B13" s="41" t="s">
        <v>4</v>
      </c>
      <c r="C13" s="16">
        <f t="shared" ref="C13:H13" si="0">SUM(C7:C11)</f>
        <v>1660060</v>
      </c>
      <c r="D13" s="16">
        <f t="shared" si="0"/>
        <v>2032318</v>
      </c>
      <c r="E13" s="16">
        <f t="shared" si="0"/>
        <v>2630372</v>
      </c>
      <c r="F13" s="16">
        <f t="shared" si="0"/>
        <v>2624784</v>
      </c>
      <c r="G13" s="16">
        <f t="shared" si="0"/>
        <v>2944840</v>
      </c>
      <c r="H13" s="16">
        <f t="shared" si="0"/>
        <v>3127333</v>
      </c>
      <c r="I13" s="16">
        <f t="shared" ref="I13:J13" si="1">SUM(I7:I11)</f>
        <v>3549516</v>
      </c>
      <c r="J13" s="16">
        <f t="shared" si="1"/>
        <v>3902831</v>
      </c>
    </row>
    <row r="14" spans="2:11" x14ac:dyDescent="0.25">
      <c r="B14" s="11" t="s">
        <v>5</v>
      </c>
      <c r="C14" s="13"/>
      <c r="D14" s="13"/>
      <c r="E14" s="13"/>
      <c r="F14" s="13"/>
      <c r="G14" s="13"/>
      <c r="H14" s="13"/>
      <c r="I14" s="13"/>
      <c r="J14" s="13"/>
    </row>
    <row r="15" spans="2:11" x14ac:dyDescent="0.25">
      <c r="B15" s="12" t="s">
        <v>19</v>
      </c>
      <c r="C15" s="17" t="s">
        <v>8</v>
      </c>
      <c r="D15" s="17">
        <v>609650</v>
      </c>
      <c r="E15" s="17">
        <v>3933333</v>
      </c>
      <c r="F15" s="17">
        <v>4074451</v>
      </c>
      <c r="G15" s="17">
        <v>5347607</v>
      </c>
      <c r="H15" s="17">
        <v>4545850</v>
      </c>
      <c r="I15" s="17">
        <v>5511045</v>
      </c>
      <c r="J15" s="17">
        <v>6322098</v>
      </c>
      <c r="K15" s="49"/>
    </row>
    <row r="16" spans="2:11" x14ac:dyDescent="0.25">
      <c r="B16" s="12" t="s">
        <v>6</v>
      </c>
      <c r="C16" s="13">
        <v>53479</v>
      </c>
      <c r="D16" s="13">
        <v>49898</v>
      </c>
      <c r="E16" s="13">
        <v>54091</v>
      </c>
      <c r="F16" s="13">
        <v>70513</v>
      </c>
      <c r="G16" s="13">
        <v>96782</v>
      </c>
      <c r="H16" s="13">
        <v>106933</v>
      </c>
      <c r="I16" s="13">
        <v>227614</v>
      </c>
      <c r="J16" s="13">
        <v>272951</v>
      </c>
      <c r="K16" s="49"/>
    </row>
    <row r="17" spans="2:11" x14ac:dyDescent="0.25">
      <c r="B17" s="41" t="s">
        <v>7</v>
      </c>
      <c r="C17" s="14">
        <f t="shared" ref="C17" si="2">C16</f>
        <v>53479</v>
      </c>
      <c r="D17" s="14">
        <f t="shared" ref="D17:I17" si="3">SUM(D15:D16)</f>
        <v>659548</v>
      </c>
      <c r="E17" s="14">
        <f t="shared" si="3"/>
        <v>3987424</v>
      </c>
      <c r="F17" s="14">
        <f t="shared" si="3"/>
        <v>4144964</v>
      </c>
      <c r="G17" s="14">
        <f t="shared" si="3"/>
        <v>5444389</v>
      </c>
      <c r="H17" s="14">
        <f t="shared" si="3"/>
        <v>4652783</v>
      </c>
      <c r="I17" s="14">
        <f t="shared" si="3"/>
        <v>5738659</v>
      </c>
      <c r="J17" s="14">
        <f t="shared" ref="J17" si="4">SUM(J15:J16)</f>
        <v>6595049</v>
      </c>
      <c r="K17" s="49"/>
    </row>
    <row r="18" spans="2:11" x14ac:dyDescent="0.25">
      <c r="B18" s="18" t="s">
        <v>20</v>
      </c>
      <c r="C18" s="16">
        <f t="shared" ref="C18:D18" si="5">C17+C13</f>
        <v>1713539</v>
      </c>
      <c r="D18" s="16">
        <f t="shared" si="5"/>
        <v>2691866</v>
      </c>
      <c r="E18" s="16">
        <f t="shared" ref="E18:F18" si="6">E17+E13</f>
        <v>6617796</v>
      </c>
      <c r="F18" s="16">
        <f t="shared" si="6"/>
        <v>6769748</v>
      </c>
      <c r="G18" s="16">
        <f>G13+G17</f>
        <v>8389229</v>
      </c>
      <c r="H18" s="16">
        <f>H13+H17</f>
        <v>7780116</v>
      </c>
      <c r="I18" s="16">
        <f>I13+I17</f>
        <v>9288175</v>
      </c>
      <c r="J18" s="16">
        <f>J13+J17</f>
        <v>10497880</v>
      </c>
      <c r="K18" s="49"/>
    </row>
    <row r="19" spans="2:11" x14ac:dyDescent="0.25">
      <c r="K19" s="49"/>
    </row>
    <row r="20" spans="2:11" x14ac:dyDescent="0.25">
      <c r="B20" s="18" t="s">
        <v>56</v>
      </c>
      <c r="C20" s="43">
        <v>0.24</v>
      </c>
      <c r="D20" s="43">
        <v>0.28999999999999998</v>
      </c>
      <c r="E20" s="43">
        <v>0.35</v>
      </c>
      <c r="F20" s="43">
        <v>0.35</v>
      </c>
      <c r="G20" s="43">
        <v>0.36</v>
      </c>
      <c r="H20" s="43">
        <v>0.35</v>
      </c>
      <c r="I20" s="43">
        <v>0.35</v>
      </c>
      <c r="J20" s="43">
        <v>0.37</v>
      </c>
      <c r="K20" s="49"/>
    </row>
    <row r="21" spans="2:11" x14ac:dyDescent="0.25">
      <c r="B21" s="11"/>
      <c r="C21" s="47"/>
      <c r="D21" s="47"/>
      <c r="E21" s="47"/>
      <c r="F21" s="47"/>
      <c r="G21" s="47"/>
      <c r="H21" s="47"/>
      <c r="I21" s="47"/>
      <c r="J21" s="47"/>
    </row>
    <row r="22" spans="2:11" x14ac:dyDescent="0.25">
      <c r="B22" s="24" t="s">
        <v>32</v>
      </c>
      <c r="C22" s="27"/>
      <c r="D22" s="27"/>
      <c r="E22" s="27"/>
      <c r="F22" s="27"/>
      <c r="G22" s="27"/>
      <c r="H22" s="27"/>
      <c r="I22" s="27"/>
      <c r="J22" s="27"/>
    </row>
    <row r="23" spans="2:11" x14ac:dyDescent="0.25">
      <c r="B23" s="19"/>
      <c r="C23" s="20">
        <f>C5</f>
        <v>2018</v>
      </c>
      <c r="D23" s="20">
        <f t="shared" ref="D23:H23" si="7">D5</f>
        <v>2019</v>
      </c>
      <c r="E23" s="20">
        <f t="shared" si="7"/>
        <v>2020</v>
      </c>
      <c r="F23" s="20">
        <f t="shared" si="7"/>
        <v>2021</v>
      </c>
      <c r="G23" s="20">
        <f t="shared" si="7"/>
        <v>2022</v>
      </c>
      <c r="H23" s="20">
        <f t="shared" si="7"/>
        <v>2023</v>
      </c>
      <c r="I23" s="20">
        <f t="shared" ref="I23:J23" si="8">I5</f>
        <v>2024</v>
      </c>
      <c r="J23" s="20">
        <f t="shared" si="8"/>
        <v>2025</v>
      </c>
    </row>
    <row r="24" spans="2:11" x14ac:dyDescent="0.25">
      <c r="B24" s="11" t="s">
        <v>66</v>
      </c>
      <c r="C24" s="19"/>
      <c r="D24" s="19"/>
      <c r="E24" s="19"/>
      <c r="F24" s="19"/>
      <c r="G24" s="19"/>
      <c r="H24" s="19"/>
      <c r="I24" s="19"/>
      <c r="J24" s="19"/>
    </row>
    <row r="25" spans="2:11" x14ac:dyDescent="0.25">
      <c r="B25" s="12" t="s">
        <v>34</v>
      </c>
      <c r="C25" s="52">
        <v>3727.598393574297</v>
      </c>
      <c r="D25" s="52">
        <v>4231.2960000000003</v>
      </c>
      <c r="E25" s="52">
        <v>5451</v>
      </c>
      <c r="F25" s="52">
        <v>4973</v>
      </c>
      <c r="G25" s="57">
        <v>5480</v>
      </c>
      <c r="H25" s="57">
        <v>5854</v>
      </c>
      <c r="I25" s="57">
        <v>6845</v>
      </c>
      <c r="J25" s="57">
        <v>7175</v>
      </c>
    </row>
    <row r="26" spans="2:11" x14ac:dyDescent="0.25">
      <c r="B26" s="12" t="s">
        <v>1</v>
      </c>
      <c r="C26" s="13">
        <v>713.07630522088357</v>
      </c>
      <c r="D26" s="13">
        <v>914</v>
      </c>
      <c r="E26" s="13">
        <v>1533</v>
      </c>
      <c r="F26" s="13">
        <v>1484</v>
      </c>
      <c r="G26" s="13">
        <v>1706</v>
      </c>
      <c r="H26" s="13">
        <v>1599</v>
      </c>
      <c r="I26" s="13">
        <v>1339</v>
      </c>
      <c r="J26" s="13">
        <v>1513</v>
      </c>
    </row>
    <row r="27" spans="2:11" x14ac:dyDescent="0.25">
      <c r="B27" s="12" t="s">
        <v>2</v>
      </c>
      <c r="C27" s="13">
        <v>1519.18875502008</v>
      </c>
      <c r="D27" s="13">
        <v>1957</v>
      </c>
      <c r="E27" s="13">
        <v>2238</v>
      </c>
      <c r="F27" s="13">
        <v>2598</v>
      </c>
      <c r="G27" s="13">
        <v>2785</v>
      </c>
      <c r="H27" s="13">
        <v>2883</v>
      </c>
      <c r="I27" s="13">
        <v>3438</v>
      </c>
      <c r="J27" s="13">
        <v>3935</v>
      </c>
    </row>
    <row r="28" spans="2:11" x14ac:dyDescent="0.25">
      <c r="B28" s="12" t="s">
        <v>3</v>
      </c>
      <c r="C28" s="13">
        <v>658.4545454545455</v>
      </c>
      <c r="D28" s="13">
        <v>977</v>
      </c>
      <c r="E28" s="13">
        <v>1181</v>
      </c>
      <c r="F28" s="13">
        <v>1324</v>
      </c>
      <c r="G28" s="13">
        <v>1451</v>
      </c>
      <c r="H28" s="13">
        <v>1758</v>
      </c>
      <c r="I28" s="13">
        <v>2008</v>
      </c>
      <c r="J28" s="13">
        <v>2403</v>
      </c>
    </row>
    <row r="29" spans="2:11" x14ac:dyDescent="0.25">
      <c r="B29" s="12" t="s">
        <v>38</v>
      </c>
      <c r="C29" s="13">
        <v>38</v>
      </c>
      <c r="D29" s="13">
        <v>38</v>
      </c>
      <c r="E29" s="13">
        <v>62</v>
      </c>
      <c r="F29" s="13">
        <v>105</v>
      </c>
      <c r="G29" s="13">
        <v>398</v>
      </c>
      <c r="H29" s="13">
        <v>451</v>
      </c>
      <c r="I29" s="13">
        <v>543</v>
      </c>
      <c r="J29" s="13">
        <v>617</v>
      </c>
    </row>
    <row r="30" spans="2:11" x14ac:dyDescent="0.25">
      <c r="B30" s="71" t="s">
        <v>73</v>
      </c>
      <c r="C30" s="13">
        <v>24</v>
      </c>
      <c r="D30" s="13">
        <v>30</v>
      </c>
      <c r="E30" s="13">
        <v>56</v>
      </c>
      <c r="F30" s="13">
        <v>96</v>
      </c>
      <c r="G30" s="13">
        <v>379</v>
      </c>
      <c r="H30" s="13">
        <v>440</v>
      </c>
      <c r="I30" s="13">
        <v>535</v>
      </c>
      <c r="J30" s="13">
        <v>616</v>
      </c>
    </row>
    <row r="31" spans="2:11" x14ac:dyDescent="0.25">
      <c r="B31" s="41" t="s">
        <v>4</v>
      </c>
      <c r="C31" s="16">
        <f t="shared" ref="C31:H31" si="9">SUM(C25:C29)</f>
        <v>6656.317999269806</v>
      </c>
      <c r="D31" s="16">
        <f t="shared" si="9"/>
        <v>8117.2960000000003</v>
      </c>
      <c r="E31" s="16">
        <f t="shared" si="9"/>
        <v>10465</v>
      </c>
      <c r="F31" s="16">
        <f t="shared" si="9"/>
        <v>10484</v>
      </c>
      <c r="G31" s="16">
        <f t="shared" si="9"/>
        <v>11820</v>
      </c>
      <c r="H31" s="16">
        <f t="shared" si="9"/>
        <v>12545</v>
      </c>
      <c r="I31" s="16">
        <f t="shared" ref="I31:J31" si="10">SUM(I25:I29)</f>
        <v>14173</v>
      </c>
      <c r="J31" s="16">
        <f t="shared" si="10"/>
        <v>15643</v>
      </c>
    </row>
    <row r="32" spans="2:11" x14ac:dyDescent="0.25">
      <c r="B32" s="11" t="s">
        <v>5</v>
      </c>
      <c r="C32" s="13"/>
      <c r="D32" s="13"/>
      <c r="E32" s="13"/>
      <c r="F32" s="13"/>
      <c r="G32" s="13"/>
      <c r="H32" s="13"/>
      <c r="I32" s="13"/>
      <c r="J32" s="13"/>
    </row>
    <row r="33" spans="2:10" x14ac:dyDescent="0.25">
      <c r="B33" s="12" t="s">
        <v>19</v>
      </c>
      <c r="C33" s="17" t="s">
        <v>8</v>
      </c>
      <c r="D33" s="13">
        <v>2439</v>
      </c>
      <c r="E33" s="13">
        <v>15670.435278884463</v>
      </c>
      <c r="F33" s="13">
        <v>16298</v>
      </c>
      <c r="G33" s="13">
        <v>21476</v>
      </c>
      <c r="H33" s="13">
        <v>18256</v>
      </c>
      <c r="I33" s="13">
        <v>22044</v>
      </c>
      <c r="J33" s="13">
        <v>25390</v>
      </c>
    </row>
    <row r="34" spans="2:10" x14ac:dyDescent="0.25">
      <c r="B34" s="12" t="s">
        <v>6</v>
      </c>
      <c r="C34" s="13">
        <v>214</v>
      </c>
      <c r="D34" s="13">
        <v>199</v>
      </c>
      <c r="E34" s="13">
        <v>216</v>
      </c>
      <c r="F34" s="13">
        <v>281</v>
      </c>
      <c r="G34" s="13">
        <v>388</v>
      </c>
      <c r="H34" s="13">
        <v>427</v>
      </c>
      <c r="I34" s="13">
        <v>902</v>
      </c>
      <c r="J34" s="13">
        <v>1084</v>
      </c>
    </row>
    <row r="35" spans="2:10" x14ac:dyDescent="0.25">
      <c r="B35" s="41" t="s">
        <v>7</v>
      </c>
      <c r="C35" s="14">
        <f>C34</f>
        <v>214</v>
      </c>
      <c r="D35" s="14">
        <f t="shared" ref="D35:I35" si="11">SUM(D33:D34)</f>
        <v>2638</v>
      </c>
      <c r="E35" s="14">
        <f t="shared" si="11"/>
        <v>15886.435278884463</v>
      </c>
      <c r="F35" s="14">
        <f t="shared" si="11"/>
        <v>16579</v>
      </c>
      <c r="G35" s="14">
        <f t="shared" si="11"/>
        <v>21864</v>
      </c>
      <c r="H35" s="14">
        <f t="shared" si="11"/>
        <v>18683</v>
      </c>
      <c r="I35" s="14">
        <f t="shared" si="11"/>
        <v>22946</v>
      </c>
      <c r="J35" s="14">
        <f t="shared" ref="J35" si="12">SUM(J33:J34)</f>
        <v>26474</v>
      </c>
    </row>
    <row r="36" spans="2:10" x14ac:dyDescent="0.25">
      <c r="B36" s="18" t="s">
        <v>20</v>
      </c>
      <c r="C36" s="16">
        <f t="shared" ref="C36:D36" si="13">C35+C31</f>
        <v>6870.317999269806</v>
      </c>
      <c r="D36" s="16">
        <f t="shared" si="13"/>
        <v>10755.296</v>
      </c>
      <c r="E36" s="16">
        <f t="shared" ref="E36:F36" si="14">E35+E31</f>
        <v>26351.435278884463</v>
      </c>
      <c r="F36" s="16">
        <f t="shared" si="14"/>
        <v>27063</v>
      </c>
      <c r="G36" s="16">
        <f t="shared" ref="G36:H36" si="15">G35+G31</f>
        <v>33684</v>
      </c>
      <c r="H36" s="16">
        <f t="shared" si="15"/>
        <v>31228</v>
      </c>
      <c r="I36" s="16">
        <f t="shared" ref="I36:J36" si="16">I35+I31</f>
        <v>37119</v>
      </c>
      <c r="J36" s="16">
        <f t="shared" si="16"/>
        <v>42117</v>
      </c>
    </row>
    <row r="37" spans="2:10" x14ac:dyDescent="0.25">
      <c r="B37" s="19"/>
      <c r="C37" s="19"/>
      <c r="D37" s="19"/>
      <c r="E37" s="19"/>
      <c r="F37" s="19"/>
      <c r="G37" s="19"/>
      <c r="H37" s="19"/>
      <c r="I37" s="19"/>
      <c r="J37" s="19"/>
    </row>
    <row r="38" spans="2:10" x14ac:dyDescent="0.25">
      <c r="B38" s="19" t="s">
        <v>60</v>
      </c>
      <c r="C38" s="19">
        <v>249</v>
      </c>
      <c r="D38" s="19">
        <v>250</v>
      </c>
      <c r="E38" s="19">
        <v>251</v>
      </c>
      <c r="F38" s="19">
        <v>250</v>
      </c>
      <c r="G38" s="19">
        <v>249</v>
      </c>
      <c r="H38" s="19">
        <v>249</v>
      </c>
      <c r="I38" s="19">
        <v>250</v>
      </c>
      <c r="J38" s="19">
        <v>249</v>
      </c>
    </row>
    <row r="39" spans="2:10" x14ac:dyDescent="0.25">
      <c r="B39" s="19" t="s">
        <v>61</v>
      </c>
      <c r="C39" s="19">
        <v>253</v>
      </c>
      <c r="D39" s="19">
        <v>253</v>
      </c>
      <c r="E39" s="19">
        <v>254</v>
      </c>
      <c r="F39" s="19">
        <v>253</v>
      </c>
      <c r="G39" s="19">
        <v>250</v>
      </c>
      <c r="H39" s="19">
        <v>251</v>
      </c>
      <c r="I39" s="19">
        <v>253</v>
      </c>
      <c r="J39" s="19">
        <v>252</v>
      </c>
    </row>
    <row r="40" spans="2:10" x14ac:dyDescent="0.25">
      <c r="B40" s="2"/>
    </row>
    <row r="41" spans="2:10" x14ac:dyDescent="0.25">
      <c r="B41" s="2"/>
    </row>
    <row r="42" spans="2:10" x14ac:dyDescent="0.25">
      <c r="B42" s="2"/>
    </row>
    <row r="43" spans="2:10" x14ac:dyDescent="0.25">
      <c r="B43" s="2"/>
    </row>
    <row r="44" spans="2:10" x14ac:dyDescent="0.25">
      <c r="B44" s="21"/>
    </row>
    <row r="45" spans="2:10" x14ac:dyDescent="0.25">
      <c r="B45" s="21"/>
    </row>
    <row r="46" spans="2:10" x14ac:dyDescent="0.25">
      <c r="B46" s="21"/>
    </row>
    <row r="47" spans="2:10" x14ac:dyDescent="0.25">
      <c r="B47" s="22"/>
    </row>
    <row r="48" spans="2:10" x14ac:dyDescent="0.25">
      <c r="B48" s="21"/>
    </row>
  </sheetData>
  <pageMargins left="0.7" right="0.7" top="0.75" bottom="0.75" header="0.3" footer="0.3"/>
  <pageSetup scale="77" pageOrder="overThenDown" orientation="landscape" r:id="rId1"/>
  <ignoredErrors>
    <ignoredError sqref="A13:I13 A31:I31 J13 J31:XFD31 L13:XFD1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DB112"/>
  <sheetViews>
    <sheetView showGridLines="0" zoomScaleNormal="100" workbookViewId="0">
      <pane xSplit="2" topLeftCell="CV1" activePane="topRight" state="frozen"/>
      <selection activeCell="AM42" sqref="AM42"/>
      <selection pane="topRight"/>
    </sheetView>
  </sheetViews>
  <sheetFormatPr defaultRowHeight="15" x14ac:dyDescent="0.25"/>
  <cols>
    <col min="1" max="1" width="1.5703125" customWidth="1"/>
    <col min="2" max="2" width="48.5703125" customWidth="1"/>
    <col min="3" max="14" width="10" hidden="1" customWidth="1"/>
    <col min="15" max="44" width="12" hidden="1" customWidth="1"/>
    <col min="45" max="50" width="11" hidden="1" customWidth="1"/>
    <col min="51" max="66" width="11" bestFit="1" customWidth="1"/>
    <col min="67" max="70" width="12" bestFit="1" customWidth="1"/>
    <col min="71" max="73" width="12" style="66" bestFit="1" customWidth="1"/>
    <col min="74" max="75" width="12" bestFit="1" customWidth="1"/>
    <col min="76" max="76" width="11.5703125" style="70" bestFit="1" customWidth="1"/>
    <col min="77" max="78" width="12.140625" customWidth="1"/>
    <col min="79" max="81" width="11" bestFit="1" customWidth="1"/>
    <col min="82" max="82" width="11.5703125" bestFit="1" customWidth="1"/>
    <col min="83" max="91" width="11" bestFit="1" customWidth="1"/>
    <col min="92" max="101" width="11.140625" bestFit="1" customWidth="1"/>
    <col min="102" max="104" width="10.85546875" bestFit="1" customWidth="1"/>
    <col min="105" max="105" width="10.140625" bestFit="1" customWidth="1"/>
    <col min="106" max="106" width="10.85546875" bestFit="1" customWidth="1"/>
  </cols>
  <sheetData>
    <row r="1" spans="2:106" x14ac:dyDescent="0.25">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row>
    <row r="2" spans="2:106" ht="28.5" customHeight="1" x14ac:dyDescent="0.2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row>
    <row r="3" spans="2:106" x14ac:dyDescent="0.25">
      <c r="BS3"/>
      <c r="BT3"/>
      <c r="BU3"/>
      <c r="BX3"/>
    </row>
    <row r="4" spans="2:106" x14ac:dyDescent="0.25">
      <c r="B4" s="29" t="s">
        <v>49</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row>
    <row r="5" spans="2:106" x14ac:dyDescent="0.25">
      <c r="B5" s="79"/>
      <c r="C5" s="10">
        <v>43131</v>
      </c>
      <c r="D5" s="10">
        <v>43159</v>
      </c>
      <c r="E5" s="10">
        <v>43190</v>
      </c>
      <c r="F5" s="10">
        <v>43220</v>
      </c>
      <c r="G5" s="10">
        <v>43251</v>
      </c>
      <c r="H5" s="10">
        <v>43281</v>
      </c>
      <c r="I5" s="10">
        <v>43312</v>
      </c>
      <c r="J5" s="10">
        <v>43343</v>
      </c>
      <c r="K5" s="10">
        <v>43373</v>
      </c>
      <c r="L5" s="10">
        <v>43404</v>
      </c>
      <c r="M5" s="10">
        <v>43434</v>
      </c>
      <c r="N5" s="10">
        <v>43465</v>
      </c>
      <c r="O5" s="10">
        <v>43496</v>
      </c>
      <c r="P5" s="10">
        <v>43524</v>
      </c>
      <c r="Q5" s="10">
        <v>43555</v>
      </c>
      <c r="R5" s="10">
        <v>43585</v>
      </c>
      <c r="S5" s="10">
        <v>43616</v>
      </c>
      <c r="T5" s="10">
        <v>43646</v>
      </c>
      <c r="U5" s="10">
        <v>43677</v>
      </c>
      <c r="V5" s="10">
        <v>43708</v>
      </c>
      <c r="W5" s="10">
        <v>43738</v>
      </c>
      <c r="X5" s="10">
        <v>43769</v>
      </c>
      <c r="Y5" s="10">
        <v>43799</v>
      </c>
      <c r="Z5" s="10">
        <v>43830</v>
      </c>
      <c r="AA5" s="10">
        <v>43861</v>
      </c>
      <c r="AB5" s="10">
        <v>43890</v>
      </c>
      <c r="AC5" s="10">
        <v>43921</v>
      </c>
      <c r="AD5" s="10">
        <v>43951</v>
      </c>
      <c r="AE5" s="10">
        <v>43982</v>
      </c>
      <c r="AF5" s="10">
        <v>44012</v>
      </c>
      <c r="AG5" s="10">
        <v>44043</v>
      </c>
      <c r="AH5" s="10">
        <v>44074</v>
      </c>
      <c r="AI5" s="10">
        <v>44104</v>
      </c>
      <c r="AJ5" s="10">
        <v>44135</v>
      </c>
      <c r="AK5" s="10">
        <v>44165</v>
      </c>
      <c r="AL5" s="10">
        <v>44196</v>
      </c>
      <c r="AM5" s="10">
        <v>44227</v>
      </c>
      <c r="AN5" s="10">
        <v>44255</v>
      </c>
      <c r="AO5" s="10">
        <v>44286</v>
      </c>
      <c r="AP5" s="10">
        <v>44316</v>
      </c>
      <c r="AQ5" s="10">
        <v>44347</v>
      </c>
      <c r="AR5" s="10">
        <v>44377</v>
      </c>
      <c r="AS5" s="10">
        <v>44408</v>
      </c>
      <c r="AT5" s="10">
        <v>44439</v>
      </c>
      <c r="AU5" s="10">
        <v>44469</v>
      </c>
      <c r="AV5" s="10">
        <v>44500</v>
      </c>
      <c r="AW5" s="10">
        <v>44530</v>
      </c>
      <c r="AX5" s="10">
        <v>44561</v>
      </c>
      <c r="AY5" s="10">
        <v>44592</v>
      </c>
      <c r="AZ5" s="10">
        <v>44620</v>
      </c>
      <c r="BA5" s="10">
        <v>44651</v>
      </c>
      <c r="BB5" s="10">
        <v>44681</v>
      </c>
      <c r="BC5" s="10">
        <v>44712</v>
      </c>
      <c r="BD5" s="10">
        <v>44742</v>
      </c>
      <c r="BE5" s="10">
        <v>44773</v>
      </c>
      <c r="BF5" s="10">
        <v>44804</v>
      </c>
      <c r="BG5" s="10">
        <v>44834</v>
      </c>
      <c r="BH5" s="10">
        <v>44865</v>
      </c>
      <c r="BI5" s="10">
        <v>44895</v>
      </c>
      <c r="BJ5" s="10">
        <v>44926</v>
      </c>
      <c r="BK5" s="10">
        <v>44957</v>
      </c>
      <c r="BL5" s="10">
        <v>44985</v>
      </c>
      <c r="BM5" s="10">
        <v>45016</v>
      </c>
      <c r="BN5" s="10">
        <v>45046</v>
      </c>
      <c r="BO5" s="10">
        <v>45077</v>
      </c>
      <c r="BP5" s="10">
        <v>45107</v>
      </c>
      <c r="BQ5" s="10">
        <v>45138</v>
      </c>
      <c r="BR5" s="10">
        <v>45169</v>
      </c>
      <c r="BS5" s="10">
        <v>45199</v>
      </c>
      <c r="BT5" s="10">
        <v>45230</v>
      </c>
      <c r="BU5" s="10">
        <v>45260</v>
      </c>
      <c r="BV5" s="10">
        <v>45291</v>
      </c>
      <c r="BW5" s="10">
        <v>45322</v>
      </c>
      <c r="BX5" s="10">
        <v>45351</v>
      </c>
      <c r="BY5" s="10">
        <v>45382</v>
      </c>
      <c r="BZ5" s="10">
        <v>45412</v>
      </c>
      <c r="CA5" s="10">
        <v>45443</v>
      </c>
      <c r="CB5" s="10">
        <v>45473</v>
      </c>
      <c r="CC5" s="10">
        <v>45504</v>
      </c>
      <c r="CD5" s="10">
        <v>45535</v>
      </c>
      <c r="CE5" s="10">
        <v>45565</v>
      </c>
      <c r="CF5" s="10">
        <v>45596</v>
      </c>
      <c r="CG5" s="10">
        <v>45626</v>
      </c>
      <c r="CH5" s="10">
        <v>45657</v>
      </c>
      <c r="CI5" s="10">
        <v>45688</v>
      </c>
      <c r="CJ5" s="10">
        <v>45716</v>
      </c>
      <c r="CK5" s="10">
        <v>45747</v>
      </c>
      <c r="CL5" s="10">
        <v>45777</v>
      </c>
      <c r="CM5" s="10">
        <v>45808</v>
      </c>
      <c r="CN5" s="10">
        <v>45838</v>
      </c>
      <c r="CO5" s="10">
        <v>45869</v>
      </c>
      <c r="CP5" s="10">
        <v>45900</v>
      </c>
      <c r="CQ5" s="10">
        <v>45930</v>
      </c>
      <c r="CR5" s="10">
        <v>45961</v>
      </c>
      <c r="CS5" s="10">
        <v>45991</v>
      </c>
      <c r="CT5" s="10">
        <v>46022</v>
      </c>
      <c r="CU5" s="10">
        <v>46053</v>
      </c>
      <c r="CV5" s="10">
        <v>46081</v>
      </c>
      <c r="CW5" s="10">
        <v>46112</v>
      </c>
      <c r="CX5" s="10">
        <v>46142</v>
      </c>
      <c r="CY5" s="10">
        <v>46173</v>
      </c>
      <c r="CZ5" s="10">
        <v>46203</v>
      </c>
    </row>
    <row r="6" spans="2:106" x14ac:dyDescent="0.25">
      <c r="B6" s="80" t="s">
        <v>18</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row>
    <row r="7" spans="2:106" ht="15.75" x14ac:dyDescent="0.25">
      <c r="B7" s="82" t="s">
        <v>99</v>
      </c>
      <c r="C7" s="15">
        <v>486667</v>
      </c>
      <c r="D7" s="15">
        <v>438076</v>
      </c>
      <c r="E7" s="15">
        <v>471358</v>
      </c>
      <c r="F7" s="15">
        <v>437349</v>
      </c>
      <c r="G7" s="15">
        <v>450649</v>
      </c>
      <c r="H7" s="15">
        <v>438471</v>
      </c>
      <c r="I7" s="15">
        <v>384540</v>
      </c>
      <c r="J7" s="15">
        <v>375209</v>
      </c>
      <c r="K7" s="15">
        <v>414268</v>
      </c>
      <c r="L7" s="15">
        <v>483831</v>
      </c>
      <c r="M7" s="15">
        <v>428670</v>
      </c>
      <c r="N7" s="15">
        <v>332810</v>
      </c>
      <c r="O7" s="15">
        <v>539310</v>
      </c>
      <c r="P7" s="15">
        <v>497077</v>
      </c>
      <c r="Q7" s="15">
        <v>535737</v>
      </c>
      <c r="R7" s="15">
        <v>485530</v>
      </c>
      <c r="S7" s="15">
        <v>457882</v>
      </c>
      <c r="T7" s="15">
        <v>475742</v>
      </c>
      <c r="U7" s="15">
        <v>436884</v>
      </c>
      <c r="V7" s="15">
        <v>403708</v>
      </c>
      <c r="W7" s="15">
        <v>454674</v>
      </c>
      <c r="X7" s="15">
        <v>475883</v>
      </c>
      <c r="Y7" s="15">
        <v>427558</v>
      </c>
      <c r="Z7" s="15">
        <v>367346</v>
      </c>
      <c r="AA7" s="15">
        <v>507291</v>
      </c>
      <c r="AB7" s="15">
        <v>455540</v>
      </c>
      <c r="AC7" s="15">
        <v>686382</v>
      </c>
      <c r="AD7" s="15">
        <v>671429</v>
      </c>
      <c r="AE7" s="15">
        <v>621496</v>
      </c>
      <c r="AF7" s="15">
        <v>630928</v>
      </c>
      <c r="AG7" s="15">
        <v>482426</v>
      </c>
      <c r="AH7" s="15">
        <v>432117</v>
      </c>
      <c r="AI7" s="15">
        <v>461217</v>
      </c>
      <c r="AJ7" s="15">
        <v>507460</v>
      </c>
      <c r="AK7" s="15">
        <v>463942</v>
      </c>
      <c r="AL7" s="15">
        <v>425257</v>
      </c>
      <c r="AM7" s="15">
        <v>560493</v>
      </c>
      <c r="AN7" s="15">
        <v>528042</v>
      </c>
      <c r="AO7" s="15">
        <v>683566</v>
      </c>
      <c r="AP7" s="15">
        <v>522259</v>
      </c>
      <c r="AQ7" s="15">
        <v>474190</v>
      </c>
      <c r="AR7" s="15">
        <v>536185</v>
      </c>
      <c r="AS7" s="15">
        <v>422949</v>
      </c>
      <c r="AT7" s="15">
        <v>391060</v>
      </c>
      <c r="AU7" s="15">
        <v>481725</v>
      </c>
      <c r="AV7" s="15">
        <v>481991</v>
      </c>
      <c r="AW7" s="15">
        <v>453783</v>
      </c>
      <c r="AX7" s="15">
        <v>374433</v>
      </c>
      <c r="AY7" s="15">
        <v>500071</v>
      </c>
      <c r="AZ7" s="15">
        <v>495359</v>
      </c>
      <c r="BA7" s="15">
        <v>653803</v>
      </c>
      <c r="BB7" s="15">
        <v>527521</v>
      </c>
      <c r="BC7" s="15">
        <v>546025</v>
      </c>
      <c r="BD7" s="15">
        <v>536773</v>
      </c>
      <c r="BE7" s="15">
        <v>459083</v>
      </c>
      <c r="BF7" s="15">
        <v>544363</v>
      </c>
      <c r="BG7" s="15">
        <v>552807</v>
      </c>
      <c r="BH7" s="15">
        <v>561302</v>
      </c>
      <c r="BI7" s="15">
        <v>573408</v>
      </c>
      <c r="BJ7" s="15">
        <v>454306</v>
      </c>
      <c r="BK7" s="15">
        <v>637491</v>
      </c>
      <c r="BL7" s="81">
        <v>633009</v>
      </c>
      <c r="BM7" s="81">
        <v>706778</v>
      </c>
      <c r="BN7" s="81">
        <v>500020</v>
      </c>
      <c r="BO7" s="81">
        <v>627429</v>
      </c>
      <c r="BP7" s="81">
        <v>576287</v>
      </c>
      <c r="BQ7" s="81">
        <v>519137</v>
      </c>
      <c r="BR7" s="81">
        <v>558407</v>
      </c>
      <c r="BS7" s="81">
        <v>552662</v>
      </c>
      <c r="BT7" s="81">
        <v>618451</v>
      </c>
      <c r="BU7" s="81">
        <v>666536</v>
      </c>
      <c r="BV7" s="81">
        <v>555043</v>
      </c>
      <c r="BW7" s="81">
        <v>820586</v>
      </c>
      <c r="BX7" s="81">
        <v>790338</v>
      </c>
      <c r="BY7" s="81">
        <v>748060</v>
      </c>
      <c r="BZ7" s="81">
        <v>808180</v>
      </c>
      <c r="CA7" s="81">
        <v>723012</v>
      </c>
      <c r="CB7" s="81">
        <v>631758</v>
      </c>
      <c r="CC7" s="81">
        <v>722260</v>
      </c>
      <c r="CD7" s="81">
        <v>739264</v>
      </c>
      <c r="CE7" s="81">
        <v>847418</v>
      </c>
      <c r="CF7" s="81">
        <v>842263</v>
      </c>
      <c r="CG7" s="81">
        <v>689633</v>
      </c>
      <c r="CH7" s="81">
        <v>637220</v>
      </c>
      <c r="CI7" s="81">
        <v>822077</v>
      </c>
      <c r="CJ7" s="81">
        <v>788926</v>
      </c>
      <c r="CK7" s="81">
        <v>945501</v>
      </c>
      <c r="CL7" s="81">
        <v>937582</v>
      </c>
      <c r="CM7" s="81">
        <v>832697</v>
      </c>
      <c r="CN7" s="81">
        <v>710333</v>
      </c>
      <c r="CO7" s="81">
        <v>796125</v>
      </c>
      <c r="CP7" s="81">
        <v>664511</v>
      </c>
      <c r="CQ7" s="81">
        <v>909138</v>
      </c>
      <c r="CR7" s="81">
        <v>853990</v>
      </c>
      <c r="CS7" s="81">
        <v>740057</v>
      </c>
      <c r="CT7" s="81">
        <v>714845</v>
      </c>
      <c r="CU7" s="81">
        <v>951574</v>
      </c>
      <c r="CV7" s="81">
        <v>910629</v>
      </c>
      <c r="CW7" s="81">
        <v>1131290</v>
      </c>
      <c r="CX7" s="81">
        <v>900708</v>
      </c>
      <c r="CY7" s="81">
        <v>942033</v>
      </c>
      <c r="CZ7" s="81">
        <v>966198</v>
      </c>
      <c r="DA7" s="72"/>
      <c r="DB7" s="72"/>
    </row>
    <row r="8" spans="2:106" ht="15.75" x14ac:dyDescent="0.25">
      <c r="B8" s="82" t="s">
        <v>100</v>
      </c>
      <c r="C8" s="15">
        <v>210981</v>
      </c>
      <c r="D8" s="15">
        <v>196241</v>
      </c>
      <c r="E8" s="15">
        <v>172162</v>
      </c>
      <c r="F8" s="15">
        <v>164828</v>
      </c>
      <c r="G8" s="15">
        <v>180278</v>
      </c>
      <c r="H8" s="15">
        <v>157060</v>
      </c>
      <c r="I8" s="15">
        <v>140808</v>
      </c>
      <c r="J8" s="15">
        <v>143793</v>
      </c>
      <c r="K8" s="15">
        <v>146428</v>
      </c>
      <c r="L8" s="15">
        <v>194981</v>
      </c>
      <c r="M8" s="15">
        <v>161935</v>
      </c>
      <c r="N8" s="15">
        <v>121746</v>
      </c>
      <c r="O8" s="15">
        <v>231674</v>
      </c>
      <c r="P8" s="15">
        <v>189545</v>
      </c>
      <c r="Q8" s="15">
        <v>187803</v>
      </c>
      <c r="R8" s="15">
        <v>180108</v>
      </c>
      <c r="S8" s="15">
        <v>184411</v>
      </c>
      <c r="T8" s="15">
        <v>184955</v>
      </c>
      <c r="U8" s="15">
        <v>172690</v>
      </c>
      <c r="V8" s="15">
        <v>157186</v>
      </c>
      <c r="W8" s="15">
        <v>182268</v>
      </c>
      <c r="X8" s="15">
        <v>202013</v>
      </c>
      <c r="Y8" s="15">
        <v>178510</v>
      </c>
      <c r="Z8" s="15">
        <v>147276</v>
      </c>
      <c r="AA8" s="15">
        <v>227553</v>
      </c>
      <c r="AB8" s="15">
        <v>238489</v>
      </c>
      <c r="AC8" s="15">
        <v>296139</v>
      </c>
      <c r="AD8" s="15">
        <v>273205</v>
      </c>
      <c r="AE8" s="15">
        <v>230985</v>
      </c>
      <c r="AF8" s="15">
        <v>248137</v>
      </c>
      <c r="AG8" s="15">
        <v>180691</v>
      </c>
      <c r="AH8" s="15">
        <v>171566</v>
      </c>
      <c r="AI8" s="15">
        <v>203797</v>
      </c>
      <c r="AJ8" s="15">
        <v>195004</v>
      </c>
      <c r="AK8" s="15">
        <v>195317</v>
      </c>
      <c r="AL8" s="15">
        <v>182159</v>
      </c>
      <c r="AM8" s="15">
        <v>224009</v>
      </c>
      <c r="AN8" s="15">
        <v>227789</v>
      </c>
      <c r="AO8" s="15">
        <v>268337</v>
      </c>
      <c r="AP8" s="15">
        <v>217021</v>
      </c>
      <c r="AQ8" s="15">
        <v>207253</v>
      </c>
      <c r="AR8" s="15">
        <v>219760</v>
      </c>
      <c r="AS8" s="15">
        <v>170780</v>
      </c>
      <c r="AT8" s="15">
        <v>172663</v>
      </c>
      <c r="AU8" s="15">
        <v>198262</v>
      </c>
      <c r="AV8" s="15">
        <v>196374</v>
      </c>
      <c r="AW8" s="15">
        <v>194943</v>
      </c>
      <c r="AX8" s="15">
        <v>149832</v>
      </c>
      <c r="AY8" s="15">
        <v>219636</v>
      </c>
      <c r="AZ8" s="15">
        <v>199963</v>
      </c>
      <c r="BA8" s="15">
        <v>244559</v>
      </c>
      <c r="BB8" s="15">
        <v>194450</v>
      </c>
      <c r="BC8" s="15">
        <v>223694</v>
      </c>
      <c r="BD8" s="15">
        <v>218280</v>
      </c>
      <c r="BE8" s="15">
        <v>170257</v>
      </c>
      <c r="BF8" s="15">
        <v>188307</v>
      </c>
      <c r="BG8" s="15">
        <v>180206</v>
      </c>
      <c r="BH8" s="15">
        <v>190733</v>
      </c>
      <c r="BI8" s="15">
        <v>193279</v>
      </c>
      <c r="BJ8" s="15">
        <v>152734</v>
      </c>
      <c r="BK8" s="15">
        <v>223456</v>
      </c>
      <c r="BL8" s="81">
        <v>226640</v>
      </c>
      <c r="BM8" s="81">
        <v>221433</v>
      </c>
      <c r="BN8" s="81">
        <v>165004</v>
      </c>
      <c r="BO8" s="81">
        <v>200459</v>
      </c>
      <c r="BP8" s="81">
        <v>187024</v>
      </c>
      <c r="BQ8" s="81">
        <v>160068</v>
      </c>
      <c r="BR8" s="81">
        <v>174091</v>
      </c>
      <c r="BS8" s="81">
        <v>172087</v>
      </c>
      <c r="BT8" s="81">
        <v>203701</v>
      </c>
      <c r="BU8" s="81">
        <v>236354</v>
      </c>
      <c r="BV8" s="81">
        <v>154835</v>
      </c>
      <c r="BW8" s="81">
        <v>225718</v>
      </c>
      <c r="BX8" s="81">
        <v>223611</v>
      </c>
      <c r="BY8" s="81">
        <v>214358</v>
      </c>
      <c r="BZ8" s="81">
        <v>225572</v>
      </c>
      <c r="CA8" s="81">
        <v>226887</v>
      </c>
      <c r="CB8" s="81">
        <v>171138</v>
      </c>
      <c r="CC8" s="81">
        <v>197847</v>
      </c>
      <c r="CD8" s="81">
        <v>196259</v>
      </c>
      <c r="CE8" s="81">
        <v>236246</v>
      </c>
      <c r="CF8" s="81">
        <v>246440</v>
      </c>
      <c r="CG8" s="81">
        <v>203151</v>
      </c>
      <c r="CH8" s="81">
        <v>174168</v>
      </c>
      <c r="CI8" s="81">
        <v>224855</v>
      </c>
      <c r="CJ8" s="81">
        <v>246985</v>
      </c>
      <c r="CK8" s="81">
        <v>285702</v>
      </c>
      <c r="CL8" s="81">
        <v>305867</v>
      </c>
      <c r="CM8" s="81">
        <v>276599</v>
      </c>
      <c r="CN8" s="81">
        <v>241911</v>
      </c>
      <c r="CO8" s="81">
        <v>257079</v>
      </c>
      <c r="CP8" s="81">
        <v>203252</v>
      </c>
      <c r="CQ8" s="81">
        <v>265910</v>
      </c>
      <c r="CR8" s="81">
        <v>273417</v>
      </c>
      <c r="CS8" s="81">
        <v>221030</v>
      </c>
      <c r="CT8" s="81">
        <v>222466</v>
      </c>
      <c r="CU8" s="81">
        <v>265291</v>
      </c>
      <c r="CV8" s="81">
        <v>258435</v>
      </c>
      <c r="CW8" s="81">
        <v>302324</v>
      </c>
      <c r="CX8" s="81">
        <v>285667</v>
      </c>
      <c r="CY8" s="81">
        <v>251851</v>
      </c>
      <c r="CZ8" s="81">
        <v>259635</v>
      </c>
      <c r="DA8" s="72"/>
      <c r="DB8" s="72"/>
    </row>
    <row r="9" spans="2:106" ht="15.75" x14ac:dyDescent="0.25">
      <c r="B9" s="82" t="s">
        <v>101</v>
      </c>
      <c r="C9" s="17" t="s">
        <v>8</v>
      </c>
      <c r="D9" s="17" t="s">
        <v>8</v>
      </c>
      <c r="E9" s="17" t="s">
        <v>8</v>
      </c>
      <c r="F9" s="17" t="s">
        <v>8</v>
      </c>
      <c r="G9" s="17" t="s">
        <v>8</v>
      </c>
      <c r="H9" s="17" t="s">
        <v>8</v>
      </c>
      <c r="I9" s="17" t="s">
        <v>8</v>
      </c>
      <c r="J9" s="17" t="s">
        <v>8</v>
      </c>
      <c r="K9" s="17" t="s">
        <v>8</v>
      </c>
      <c r="L9" s="17" t="s">
        <v>8</v>
      </c>
      <c r="M9" s="17" t="s">
        <v>8</v>
      </c>
      <c r="N9" s="17" t="s">
        <v>8</v>
      </c>
      <c r="O9" s="15">
        <v>13677278</v>
      </c>
      <c r="P9" s="15">
        <v>12322158</v>
      </c>
      <c r="Q9" s="15">
        <v>13912358</v>
      </c>
      <c r="R9" s="15">
        <v>11704118</v>
      </c>
      <c r="S9" s="15">
        <v>14905578</v>
      </c>
      <c r="T9" s="15">
        <v>14205098</v>
      </c>
      <c r="U9" s="15">
        <v>12658899</v>
      </c>
      <c r="V9" s="15">
        <v>15522098</v>
      </c>
      <c r="W9" s="15">
        <v>13800119</v>
      </c>
      <c r="X9" s="15">
        <v>13086079</v>
      </c>
      <c r="Y9" s="15">
        <v>11493998</v>
      </c>
      <c r="Z9" s="15">
        <v>11146749</v>
      </c>
      <c r="AA9" s="15">
        <v>13037549</v>
      </c>
      <c r="AB9" s="15">
        <v>14358398</v>
      </c>
      <c r="AC9" s="15">
        <v>20783838</v>
      </c>
      <c r="AD9" s="15">
        <v>13011618</v>
      </c>
      <c r="AE9" s="15">
        <v>11841238</v>
      </c>
      <c r="AF9" s="15">
        <v>12632799</v>
      </c>
      <c r="AG9" s="15">
        <v>10133199</v>
      </c>
      <c r="AH9" s="15">
        <v>10771658</v>
      </c>
      <c r="AI9" s="15">
        <v>11131999</v>
      </c>
      <c r="AJ9" s="15">
        <v>11114538</v>
      </c>
      <c r="AK9" s="15">
        <v>11243099</v>
      </c>
      <c r="AL9" s="15">
        <v>11687799</v>
      </c>
      <c r="AM9" s="15">
        <v>13685199</v>
      </c>
      <c r="AN9" s="15">
        <v>14883199</v>
      </c>
      <c r="AO9" s="15">
        <v>15903658</v>
      </c>
      <c r="AP9" s="15">
        <v>12810338</v>
      </c>
      <c r="AQ9" s="15">
        <v>12273899</v>
      </c>
      <c r="AR9" s="15">
        <v>14329018</v>
      </c>
      <c r="AS9" s="15">
        <v>12372478</v>
      </c>
      <c r="AT9" s="15">
        <v>12777139</v>
      </c>
      <c r="AU9" s="15">
        <v>13318158</v>
      </c>
      <c r="AV9" s="15">
        <v>14783198</v>
      </c>
      <c r="AW9" s="15">
        <v>11311759</v>
      </c>
      <c r="AX9" s="15">
        <v>12879138</v>
      </c>
      <c r="AY9" s="15">
        <v>14772498</v>
      </c>
      <c r="AZ9" s="15">
        <v>15254898</v>
      </c>
      <c r="BA9" s="15">
        <v>17730278</v>
      </c>
      <c r="BB9" s="15">
        <v>14332919</v>
      </c>
      <c r="BC9" s="15">
        <v>14375623</v>
      </c>
      <c r="BD9" s="15">
        <v>13944453</v>
      </c>
      <c r="BE9" s="15">
        <v>12028418</v>
      </c>
      <c r="BF9" s="15">
        <v>14570658</v>
      </c>
      <c r="BG9" s="15">
        <v>14756038</v>
      </c>
      <c r="BH9" s="15">
        <v>13523298</v>
      </c>
      <c r="BI9" s="15">
        <v>14429158</v>
      </c>
      <c r="BJ9" s="15">
        <v>12230739</v>
      </c>
      <c r="BK9" s="15">
        <v>14163818</v>
      </c>
      <c r="BL9" s="81">
        <v>15563479</v>
      </c>
      <c r="BM9" s="81">
        <v>20129400</v>
      </c>
      <c r="BN9" s="81">
        <v>12660000</v>
      </c>
      <c r="BO9" s="81">
        <v>17031400</v>
      </c>
      <c r="BP9" s="81">
        <v>14657400</v>
      </c>
      <c r="BQ9" s="81">
        <v>13911600</v>
      </c>
      <c r="BR9" s="81">
        <v>16167100</v>
      </c>
      <c r="BS9" s="81">
        <v>14785300</v>
      </c>
      <c r="BT9" s="81">
        <v>17076300</v>
      </c>
      <c r="BU9" s="81">
        <v>16706500</v>
      </c>
      <c r="BV9" s="81">
        <v>15166200</v>
      </c>
      <c r="BW9" s="81">
        <v>18983200</v>
      </c>
      <c r="BX9" s="81">
        <v>18522300</v>
      </c>
      <c r="BY9" s="81">
        <v>16076200</v>
      </c>
      <c r="BZ9" s="81">
        <v>19093800</v>
      </c>
      <c r="CA9" s="81">
        <v>18272900</v>
      </c>
      <c r="CB9" s="81">
        <v>17298900</v>
      </c>
      <c r="CC9" s="81">
        <v>19147200</v>
      </c>
      <c r="CD9" s="81">
        <v>22611400</v>
      </c>
      <c r="CE9" s="81">
        <v>19944100</v>
      </c>
      <c r="CF9" s="81">
        <v>20744200</v>
      </c>
      <c r="CG9" s="81">
        <v>19194300</v>
      </c>
      <c r="CH9" s="81">
        <v>17475800</v>
      </c>
      <c r="CI9" s="81">
        <v>19120600</v>
      </c>
      <c r="CJ9" s="81">
        <v>18985600</v>
      </c>
      <c r="CK9" s="81">
        <v>23038900</v>
      </c>
      <c r="CL9" s="81">
        <v>28454600</v>
      </c>
      <c r="CM9" s="81">
        <v>23231300</v>
      </c>
      <c r="CN9" s="81">
        <v>20388200</v>
      </c>
      <c r="CO9" s="81">
        <v>20332900</v>
      </c>
      <c r="CP9" s="81">
        <v>21443800</v>
      </c>
      <c r="CQ9" s="81">
        <v>22644200</v>
      </c>
      <c r="CR9" s="81">
        <v>21963000</v>
      </c>
      <c r="CS9" s="81">
        <v>19640700</v>
      </c>
      <c r="CT9" s="81">
        <v>20786500</v>
      </c>
      <c r="CU9" s="81">
        <v>23847900</v>
      </c>
      <c r="CV9" s="81">
        <v>22910000</v>
      </c>
      <c r="CW9" s="81">
        <v>31873400</v>
      </c>
      <c r="CX9" s="81">
        <v>22641900</v>
      </c>
      <c r="CY9" s="81">
        <v>25311800</v>
      </c>
      <c r="CZ9" s="81">
        <v>24584500</v>
      </c>
      <c r="DA9" s="72"/>
      <c r="DB9" s="72"/>
    </row>
    <row r="10" spans="2:106" x14ac:dyDescent="0.25">
      <c r="B10" s="82" t="s">
        <v>23</v>
      </c>
      <c r="C10" s="15">
        <v>73761</v>
      </c>
      <c r="D10" s="15">
        <v>59960</v>
      </c>
      <c r="E10" s="15">
        <v>69197</v>
      </c>
      <c r="F10" s="15">
        <v>76568</v>
      </c>
      <c r="G10" s="15">
        <v>65813</v>
      </c>
      <c r="H10" s="15">
        <v>61389</v>
      </c>
      <c r="I10" s="15">
        <v>82142</v>
      </c>
      <c r="J10" s="15">
        <v>73253</v>
      </c>
      <c r="K10" s="15">
        <v>69278</v>
      </c>
      <c r="L10" s="15">
        <v>93103</v>
      </c>
      <c r="M10" s="15">
        <v>73469</v>
      </c>
      <c r="N10" s="15">
        <v>70581</v>
      </c>
      <c r="O10" s="15">
        <v>80122</v>
      </c>
      <c r="P10" s="15">
        <v>71745</v>
      </c>
      <c r="Q10" s="15">
        <v>90051</v>
      </c>
      <c r="R10" s="15">
        <v>79206</v>
      </c>
      <c r="S10" s="15">
        <v>102754</v>
      </c>
      <c r="T10" s="15">
        <v>101195</v>
      </c>
      <c r="U10" s="15">
        <v>92879</v>
      </c>
      <c r="V10" s="15">
        <v>96430</v>
      </c>
      <c r="W10" s="15">
        <v>90340</v>
      </c>
      <c r="X10" s="15">
        <v>100890</v>
      </c>
      <c r="Y10" s="15">
        <v>71576</v>
      </c>
      <c r="Z10" s="15">
        <v>86847</v>
      </c>
      <c r="AA10" s="15">
        <v>104834</v>
      </c>
      <c r="AB10" s="15">
        <v>92162</v>
      </c>
      <c r="AC10" s="15">
        <v>157535</v>
      </c>
      <c r="AD10" s="15">
        <v>151031</v>
      </c>
      <c r="AE10" s="15">
        <v>112390</v>
      </c>
      <c r="AF10" s="15">
        <v>135227</v>
      </c>
      <c r="AG10" s="15">
        <v>131580</v>
      </c>
      <c r="AH10" s="15">
        <v>109005</v>
      </c>
      <c r="AI10" s="15">
        <v>101396</v>
      </c>
      <c r="AJ10" s="15">
        <v>103518</v>
      </c>
      <c r="AK10" s="15">
        <v>88774</v>
      </c>
      <c r="AL10" s="15">
        <v>80308</v>
      </c>
      <c r="AM10" s="15">
        <v>86531</v>
      </c>
      <c r="AN10" s="15">
        <v>91134</v>
      </c>
      <c r="AO10" s="15">
        <v>91087</v>
      </c>
      <c r="AP10" s="15">
        <v>73509</v>
      </c>
      <c r="AQ10" s="15">
        <v>69195.312000000005</v>
      </c>
      <c r="AR10" s="15">
        <v>63092</v>
      </c>
      <c r="AS10" s="15">
        <v>51950</v>
      </c>
      <c r="AT10" s="15">
        <v>56063</v>
      </c>
      <c r="AU10" s="15">
        <v>58803</v>
      </c>
      <c r="AV10" s="15">
        <v>51314</v>
      </c>
      <c r="AW10" s="15">
        <v>62793</v>
      </c>
      <c r="AX10" s="15">
        <v>62930</v>
      </c>
      <c r="AY10" s="15">
        <v>49877</v>
      </c>
      <c r="AZ10" s="15">
        <v>52217</v>
      </c>
      <c r="BA10" s="15">
        <v>73271</v>
      </c>
      <c r="BB10" s="15">
        <v>55201</v>
      </c>
      <c r="BC10" s="15">
        <v>55861</v>
      </c>
      <c r="BD10" s="15">
        <v>65157</v>
      </c>
      <c r="BE10" s="15">
        <v>46440</v>
      </c>
      <c r="BF10" s="15">
        <v>65386</v>
      </c>
      <c r="BG10" s="15">
        <v>65066</v>
      </c>
      <c r="BH10" s="15">
        <v>59467</v>
      </c>
      <c r="BI10" s="15">
        <v>54346</v>
      </c>
      <c r="BJ10" s="15">
        <v>57977</v>
      </c>
      <c r="BK10" s="15">
        <v>75613</v>
      </c>
      <c r="BL10" s="81">
        <v>72031</v>
      </c>
      <c r="BM10" s="81">
        <v>115839</v>
      </c>
      <c r="BN10" s="81">
        <v>92208</v>
      </c>
      <c r="BO10" s="81">
        <v>81891</v>
      </c>
      <c r="BP10" s="81">
        <v>72261</v>
      </c>
      <c r="BQ10" s="81">
        <v>90075</v>
      </c>
      <c r="BR10" s="81">
        <v>78872</v>
      </c>
      <c r="BS10" s="81">
        <v>76246</v>
      </c>
      <c r="BT10" s="81">
        <v>73529</v>
      </c>
      <c r="BU10" s="81">
        <v>74998</v>
      </c>
      <c r="BV10" s="81">
        <v>77691</v>
      </c>
      <c r="BW10" s="81">
        <v>85822</v>
      </c>
      <c r="BX10" s="81">
        <v>79364</v>
      </c>
      <c r="BY10" s="81">
        <v>67663</v>
      </c>
      <c r="BZ10" s="81">
        <v>90132</v>
      </c>
      <c r="CA10" s="81">
        <v>65593</v>
      </c>
      <c r="CB10" s="81">
        <v>54874</v>
      </c>
      <c r="CC10" s="81">
        <v>72133</v>
      </c>
      <c r="CD10" s="81">
        <v>94770</v>
      </c>
      <c r="CE10" s="81">
        <v>91646</v>
      </c>
      <c r="CF10" s="81">
        <v>93178</v>
      </c>
      <c r="CG10" s="81">
        <v>79265</v>
      </c>
      <c r="CH10" s="81">
        <v>69173</v>
      </c>
      <c r="CI10" s="81">
        <v>80874</v>
      </c>
      <c r="CJ10" s="81">
        <v>97731</v>
      </c>
      <c r="CK10" s="81">
        <v>83107</v>
      </c>
      <c r="CL10" s="81">
        <v>85349</v>
      </c>
      <c r="CM10" s="81">
        <v>84680</v>
      </c>
      <c r="CN10" s="81">
        <v>54577</v>
      </c>
      <c r="CO10" s="81">
        <v>70688</v>
      </c>
      <c r="CP10" s="81">
        <v>81156</v>
      </c>
      <c r="CQ10" s="81">
        <v>115462</v>
      </c>
      <c r="CR10" s="81">
        <v>81936</v>
      </c>
      <c r="CS10" s="81">
        <v>62078</v>
      </c>
      <c r="CT10" s="81">
        <v>75980</v>
      </c>
      <c r="CU10" s="81">
        <v>86648</v>
      </c>
      <c r="CV10" s="81">
        <v>56620</v>
      </c>
      <c r="CW10" s="81">
        <v>80986</v>
      </c>
      <c r="CX10" s="81">
        <v>58492</v>
      </c>
      <c r="CY10" s="81">
        <v>53902</v>
      </c>
      <c r="CZ10" s="81">
        <v>55861</v>
      </c>
      <c r="DA10" s="72"/>
      <c r="DB10" s="72"/>
    </row>
    <row r="11" spans="2:106" x14ac:dyDescent="0.25">
      <c r="B11" s="80" t="s">
        <v>2</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72"/>
    </row>
    <row r="12" spans="2:106" ht="15.75" x14ac:dyDescent="0.25">
      <c r="B12" s="82" t="s">
        <v>102</v>
      </c>
      <c r="C12" s="15">
        <v>84660</v>
      </c>
      <c r="D12" s="15">
        <v>70370</v>
      </c>
      <c r="E12" s="15">
        <v>60898</v>
      </c>
      <c r="F12" s="15">
        <v>62179</v>
      </c>
      <c r="G12" s="15">
        <v>68757</v>
      </c>
      <c r="H12" s="15">
        <v>66630</v>
      </c>
      <c r="I12" s="15">
        <v>56949</v>
      </c>
      <c r="J12" s="15">
        <v>53891</v>
      </c>
      <c r="K12" s="15">
        <v>52117</v>
      </c>
      <c r="L12" s="15">
        <v>68410</v>
      </c>
      <c r="M12" s="15">
        <v>60202</v>
      </c>
      <c r="N12" s="15">
        <v>39921</v>
      </c>
      <c r="O12" s="15">
        <v>85728</v>
      </c>
      <c r="P12" s="15">
        <v>63931</v>
      </c>
      <c r="Q12" s="15">
        <v>75345</v>
      </c>
      <c r="R12" s="15">
        <v>72713</v>
      </c>
      <c r="S12" s="15">
        <v>65670</v>
      </c>
      <c r="T12" s="15">
        <v>68964</v>
      </c>
      <c r="U12" s="15">
        <v>79272</v>
      </c>
      <c r="V12" s="15">
        <v>60600</v>
      </c>
      <c r="W12" s="15">
        <v>78558</v>
      </c>
      <c r="X12" s="15">
        <v>82234</v>
      </c>
      <c r="Y12" s="15">
        <v>60942</v>
      </c>
      <c r="Z12" s="15">
        <v>46159</v>
      </c>
      <c r="AA12" s="15">
        <v>91934</v>
      </c>
      <c r="AB12" s="15">
        <v>78235</v>
      </c>
      <c r="AC12" s="15">
        <v>96515</v>
      </c>
      <c r="AD12" s="15">
        <v>83686</v>
      </c>
      <c r="AE12" s="15">
        <v>77065</v>
      </c>
      <c r="AF12" s="15">
        <v>72464</v>
      </c>
      <c r="AG12" s="15">
        <v>60060</v>
      </c>
      <c r="AH12" s="15">
        <v>53914</v>
      </c>
      <c r="AI12" s="15">
        <v>62071</v>
      </c>
      <c r="AJ12" s="15">
        <v>64560</v>
      </c>
      <c r="AK12" s="15">
        <v>62281</v>
      </c>
      <c r="AL12" s="15">
        <v>54750</v>
      </c>
      <c r="AM12" s="15">
        <v>79424</v>
      </c>
      <c r="AN12" s="15">
        <v>82022</v>
      </c>
      <c r="AO12" s="15">
        <v>82543</v>
      </c>
      <c r="AP12" s="15">
        <v>71102</v>
      </c>
      <c r="AQ12" s="15">
        <v>63229</v>
      </c>
      <c r="AR12" s="15">
        <v>75555</v>
      </c>
      <c r="AS12" s="15">
        <v>59301</v>
      </c>
      <c r="AT12" s="15">
        <v>56216</v>
      </c>
      <c r="AU12" s="15">
        <v>68918</v>
      </c>
      <c r="AV12" s="15">
        <v>73874</v>
      </c>
      <c r="AW12" s="15">
        <v>64422</v>
      </c>
      <c r="AX12" s="15">
        <v>45502</v>
      </c>
      <c r="AY12" s="15">
        <v>67291</v>
      </c>
      <c r="AZ12" s="15">
        <v>58423</v>
      </c>
      <c r="BA12" s="15">
        <v>82385</v>
      </c>
      <c r="BB12" s="15">
        <v>57486</v>
      </c>
      <c r="BC12" s="15">
        <v>55985</v>
      </c>
      <c r="BD12" s="15">
        <v>60619</v>
      </c>
      <c r="BE12" s="15">
        <v>55553</v>
      </c>
      <c r="BF12" s="15">
        <v>58522</v>
      </c>
      <c r="BG12" s="15">
        <v>50932</v>
      </c>
      <c r="BH12" s="15">
        <v>51963.690138999998</v>
      </c>
      <c r="BI12" s="15">
        <v>55749</v>
      </c>
      <c r="BJ12" s="15">
        <v>40201</v>
      </c>
      <c r="BK12" s="15">
        <v>63994</v>
      </c>
      <c r="BL12" s="81">
        <v>58280</v>
      </c>
      <c r="BM12" s="81">
        <v>54798</v>
      </c>
      <c r="BN12" s="81">
        <v>41041</v>
      </c>
      <c r="BO12" s="81">
        <v>49244</v>
      </c>
      <c r="BP12" s="81">
        <v>49553</v>
      </c>
      <c r="BQ12" s="81">
        <v>50118</v>
      </c>
      <c r="BR12" s="81">
        <v>45638</v>
      </c>
      <c r="BS12" s="81">
        <v>46070</v>
      </c>
      <c r="BT12" s="81">
        <v>48754</v>
      </c>
      <c r="BU12" s="81">
        <v>48429</v>
      </c>
      <c r="BV12" s="81">
        <v>35286</v>
      </c>
      <c r="BW12" s="81">
        <v>58509</v>
      </c>
      <c r="BX12" s="81">
        <v>59110</v>
      </c>
      <c r="BY12" s="81">
        <v>53575</v>
      </c>
      <c r="BZ12" s="81">
        <v>55173</v>
      </c>
      <c r="CA12" s="81">
        <v>58675</v>
      </c>
      <c r="CB12" s="81">
        <v>45922</v>
      </c>
      <c r="CC12" s="81">
        <v>47155</v>
      </c>
      <c r="CD12" s="81">
        <v>47489</v>
      </c>
      <c r="CE12" s="81">
        <v>68061</v>
      </c>
      <c r="CF12" s="81">
        <v>73766</v>
      </c>
      <c r="CG12" s="81">
        <v>51973</v>
      </c>
      <c r="CH12" s="81">
        <v>40628</v>
      </c>
      <c r="CI12" s="81">
        <v>65646</v>
      </c>
      <c r="CJ12" s="81">
        <v>63104</v>
      </c>
      <c r="CK12" s="81">
        <v>58872</v>
      </c>
      <c r="CL12" s="81">
        <v>57315</v>
      </c>
      <c r="CM12" s="81">
        <v>61498</v>
      </c>
      <c r="CN12" s="81">
        <v>55030</v>
      </c>
      <c r="CO12" s="81">
        <v>73596</v>
      </c>
      <c r="CP12" s="81">
        <v>55347</v>
      </c>
      <c r="CQ12" s="81">
        <v>75164</v>
      </c>
      <c r="CR12" s="81">
        <v>69216</v>
      </c>
      <c r="CS12" s="81">
        <v>46706</v>
      </c>
      <c r="CT12" s="81">
        <v>47964</v>
      </c>
      <c r="CU12" s="81">
        <v>74571</v>
      </c>
      <c r="CV12" s="81">
        <v>69307</v>
      </c>
      <c r="CW12" s="81">
        <v>67412</v>
      </c>
      <c r="CX12" s="81">
        <v>56693</v>
      </c>
      <c r="CY12" s="81">
        <v>63994</v>
      </c>
      <c r="CZ12" s="81">
        <v>61925</v>
      </c>
      <c r="DA12" s="72"/>
      <c r="DB12" s="72"/>
    </row>
    <row r="13" spans="2:106" ht="15.75" x14ac:dyDescent="0.25">
      <c r="B13" s="82" t="s">
        <v>103</v>
      </c>
      <c r="C13" s="15">
        <v>214343</v>
      </c>
      <c r="D13" s="15">
        <v>190045</v>
      </c>
      <c r="E13" s="15">
        <v>177866</v>
      </c>
      <c r="F13" s="15">
        <v>160349</v>
      </c>
      <c r="G13" s="15">
        <v>175181</v>
      </c>
      <c r="H13" s="15">
        <v>147046</v>
      </c>
      <c r="I13" s="15">
        <v>145785</v>
      </c>
      <c r="J13" s="15">
        <v>129128</v>
      </c>
      <c r="K13" s="15">
        <v>124645</v>
      </c>
      <c r="L13" s="15">
        <v>147007</v>
      </c>
      <c r="M13" s="15">
        <v>133136</v>
      </c>
      <c r="N13" s="15">
        <v>83329</v>
      </c>
      <c r="O13" s="15">
        <v>178353</v>
      </c>
      <c r="P13" s="15">
        <v>154222</v>
      </c>
      <c r="Q13" s="15">
        <v>180357</v>
      </c>
      <c r="R13" s="15">
        <v>162973</v>
      </c>
      <c r="S13" s="15">
        <v>172963</v>
      </c>
      <c r="T13" s="15">
        <v>199772</v>
      </c>
      <c r="U13" s="15">
        <v>205617</v>
      </c>
      <c r="V13" s="15">
        <v>182887</v>
      </c>
      <c r="W13" s="15">
        <v>165015</v>
      </c>
      <c r="X13" s="15">
        <v>182430</v>
      </c>
      <c r="Y13" s="15">
        <v>155078</v>
      </c>
      <c r="Z13" s="15">
        <v>107344</v>
      </c>
      <c r="AA13" s="15">
        <v>191323</v>
      </c>
      <c r="AB13" s="15">
        <v>198982</v>
      </c>
      <c r="AC13" s="15">
        <v>229545.17622779371</v>
      </c>
      <c r="AD13" s="15">
        <v>180527</v>
      </c>
      <c r="AE13" s="15">
        <v>171160</v>
      </c>
      <c r="AF13" s="15">
        <v>182437.99911599999</v>
      </c>
      <c r="AG13" s="15">
        <v>150263</v>
      </c>
      <c r="AH13" s="15">
        <v>124504</v>
      </c>
      <c r="AI13" s="15">
        <v>162238</v>
      </c>
      <c r="AJ13" s="15">
        <v>145077</v>
      </c>
      <c r="AK13" s="15">
        <v>166015</v>
      </c>
      <c r="AL13" s="15">
        <v>116839</v>
      </c>
      <c r="AM13" s="15">
        <v>181899</v>
      </c>
      <c r="AN13" s="15">
        <v>173670</v>
      </c>
      <c r="AO13" s="15">
        <v>203187</v>
      </c>
      <c r="AP13" s="15">
        <v>152375</v>
      </c>
      <c r="AQ13" s="15">
        <v>131479.89556800001</v>
      </c>
      <c r="AR13" s="15">
        <v>147331</v>
      </c>
      <c r="AS13" s="15">
        <v>143460</v>
      </c>
      <c r="AT13" s="15">
        <v>126101</v>
      </c>
      <c r="AU13" s="15">
        <v>162426</v>
      </c>
      <c r="AV13" s="15">
        <v>159970</v>
      </c>
      <c r="AW13" s="15">
        <v>170264</v>
      </c>
      <c r="AX13" s="15">
        <v>105866</v>
      </c>
      <c r="AY13" s="15">
        <v>174641</v>
      </c>
      <c r="AZ13" s="15">
        <v>155375</v>
      </c>
      <c r="BA13" s="15">
        <v>205378</v>
      </c>
      <c r="BB13" s="15">
        <v>131200</v>
      </c>
      <c r="BC13" s="15">
        <v>127104</v>
      </c>
      <c r="BD13" s="15">
        <v>130162</v>
      </c>
      <c r="BE13" s="15">
        <v>120896</v>
      </c>
      <c r="BF13" s="15">
        <v>129864</v>
      </c>
      <c r="BG13" s="15">
        <v>122114</v>
      </c>
      <c r="BH13" s="15">
        <v>111420</v>
      </c>
      <c r="BI13" s="15">
        <v>122521</v>
      </c>
      <c r="BJ13" s="15">
        <v>69426</v>
      </c>
      <c r="BK13" s="15">
        <v>132165</v>
      </c>
      <c r="BL13" s="81">
        <v>126203</v>
      </c>
      <c r="BM13" s="81">
        <v>127978</v>
      </c>
      <c r="BN13" s="81">
        <v>89956</v>
      </c>
      <c r="BO13" s="81">
        <v>110247</v>
      </c>
      <c r="BP13" s="81">
        <v>119104</v>
      </c>
      <c r="BQ13" s="81">
        <v>116746</v>
      </c>
      <c r="BR13" s="81">
        <v>121054</v>
      </c>
      <c r="BS13" s="81">
        <v>116103</v>
      </c>
      <c r="BT13" s="81">
        <v>131531</v>
      </c>
      <c r="BU13" s="81">
        <v>165936</v>
      </c>
      <c r="BV13" s="81">
        <v>95607</v>
      </c>
      <c r="BW13" s="83" t="s">
        <v>8</v>
      </c>
      <c r="BX13" s="83" t="s">
        <v>8</v>
      </c>
      <c r="BY13" s="83" t="s">
        <v>8</v>
      </c>
      <c r="BZ13" s="83" t="s">
        <v>8</v>
      </c>
      <c r="CA13" s="83" t="s">
        <v>8</v>
      </c>
      <c r="CB13" s="83" t="s">
        <v>8</v>
      </c>
      <c r="CC13" s="83" t="s">
        <v>8</v>
      </c>
      <c r="CD13" s="83" t="s">
        <v>8</v>
      </c>
      <c r="CE13" s="83" t="s">
        <v>8</v>
      </c>
      <c r="CF13" s="83" t="s">
        <v>8</v>
      </c>
      <c r="CG13" s="83" t="s">
        <v>8</v>
      </c>
      <c r="CH13" s="83" t="s">
        <v>8</v>
      </c>
      <c r="CI13" s="83" t="s">
        <v>8</v>
      </c>
      <c r="CJ13" s="83" t="s">
        <v>8</v>
      </c>
      <c r="CK13" s="83" t="s">
        <v>8</v>
      </c>
      <c r="CL13" s="83" t="s">
        <v>8</v>
      </c>
      <c r="CM13" s="83" t="s">
        <v>8</v>
      </c>
      <c r="CN13" s="83" t="s">
        <v>8</v>
      </c>
      <c r="CO13" s="83" t="s">
        <v>8</v>
      </c>
      <c r="CP13" s="83" t="s">
        <v>8</v>
      </c>
      <c r="CQ13" s="83" t="s">
        <v>8</v>
      </c>
      <c r="CR13" s="83" t="s">
        <v>8</v>
      </c>
      <c r="CS13" s="83" t="s">
        <v>8</v>
      </c>
      <c r="CT13" s="83" t="s">
        <v>8</v>
      </c>
      <c r="CU13" s="83" t="s">
        <v>8</v>
      </c>
      <c r="CV13" s="83" t="s">
        <v>8</v>
      </c>
      <c r="CW13" s="83" t="s">
        <v>8</v>
      </c>
      <c r="CX13" s="83" t="s">
        <v>8</v>
      </c>
      <c r="CY13" s="83" t="s">
        <v>8</v>
      </c>
      <c r="CZ13" s="83" t="s">
        <v>8</v>
      </c>
      <c r="DA13" s="72"/>
    </row>
    <row r="14" spans="2:106" x14ac:dyDescent="0.25">
      <c r="B14" s="80" t="s">
        <v>3</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72"/>
    </row>
    <row r="15" spans="2:106" ht="15.75" x14ac:dyDescent="0.25">
      <c r="B15" s="82" t="s">
        <v>103</v>
      </c>
      <c r="C15" s="15">
        <v>175250</v>
      </c>
      <c r="D15" s="15">
        <v>152828</v>
      </c>
      <c r="E15" s="15">
        <v>140467</v>
      </c>
      <c r="F15" s="15">
        <v>122222</v>
      </c>
      <c r="G15" s="15">
        <v>126081</v>
      </c>
      <c r="H15" s="15">
        <v>120821</v>
      </c>
      <c r="I15" s="15">
        <v>105650</v>
      </c>
      <c r="J15" s="15">
        <v>95050</v>
      </c>
      <c r="K15" s="15">
        <v>120256</v>
      </c>
      <c r="L15" s="15">
        <v>139846</v>
      </c>
      <c r="M15" s="15">
        <v>135433</v>
      </c>
      <c r="N15" s="15">
        <v>79804</v>
      </c>
      <c r="O15" s="15">
        <v>148633</v>
      </c>
      <c r="P15" s="15">
        <v>149048</v>
      </c>
      <c r="Q15" s="15">
        <v>155027</v>
      </c>
      <c r="R15" s="15">
        <v>155306</v>
      </c>
      <c r="S15" s="15">
        <v>156354</v>
      </c>
      <c r="T15" s="15">
        <v>167091</v>
      </c>
      <c r="U15" s="15">
        <v>179609</v>
      </c>
      <c r="V15" s="15">
        <v>116230</v>
      </c>
      <c r="W15" s="15">
        <v>168480</v>
      </c>
      <c r="X15" s="15">
        <v>189092</v>
      </c>
      <c r="Y15" s="15">
        <v>183808</v>
      </c>
      <c r="Z15" s="15">
        <v>114546</v>
      </c>
      <c r="AA15" s="15">
        <v>207669</v>
      </c>
      <c r="AB15" s="15">
        <v>190859</v>
      </c>
      <c r="AC15" s="15">
        <v>209839.82452387913</v>
      </c>
      <c r="AD15" s="15">
        <v>168712</v>
      </c>
      <c r="AE15" s="15">
        <v>150592</v>
      </c>
      <c r="AF15" s="15">
        <v>174247.83413499998</v>
      </c>
      <c r="AG15" s="15">
        <v>157201</v>
      </c>
      <c r="AH15" s="15">
        <v>112896</v>
      </c>
      <c r="AI15" s="15">
        <v>189042</v>
      </c>
      <c r="AJ15" s="15">
        <v>182052</v>
      </c>
      <c r="AK15" s="15">
        <v>199968</v>
      </c>
      <c r="AL15" s="15">
        <v>118421</v>
      </c>
      <c r="AM15" s="15">
        <v>198757</v>
      </c>
      <c r="AN15" s="15">
        <v>200374</v>
      </c>
      <c r="AO15" s="15">
        <v>218215</v>
      </c>
      <c r="AP15" s="15">
        <v>183149</v>
      </c>
      <c r="AQ15" s="15">
        <v>165768.878559</v>
      </c>
      <c r="AR15" s="15">
        <v>196731</v>
      </c>
      <c r="AS15" s="15">
        <v>146662</v>
      </c>
      <c r="AT15" s="15">
        <v>98993</v>
      </c>
      <c r="AU15" s="15">
        <v>165723</v>
      </c>
      <c r="AV15" s="15">
        <v>152503</v>
      </c>
      <c r="AW15" s="15">
        <v>154211</v>
      </c>
      <c r="AX15" s="15">
        <v>88391</v>
      </c>
      <c r="AY15" s="15">
        <v>184662</v>
      </c>
      <c r="AZ15" s="15">
        <v>179290</v>
      </c>
      <c r="BA15" s="15">
        <v>181778</v>
      </c>
      <c r="BB15" s="15">
        <v>135463</v>
      </c>
      <c r="BC15" s="15">
        <v>148733</v>
      </c>
      <c r="BD15" s="15">
        <v>133578</v>
      </c>
      <c r="BE15" s="15">
        <v>106798</v>
      </c>
      <c r="BF15" s="15">
        <v>90355</v>
      </c>
      <c r="BG15" s="15">
        <v>114219</v>
      </c>
      <c r="BH15" s="15">
        <v>123907</v>
      </c>
      <c r="BI15" s="15">
        <v>146187</v>
      </c>
      <c r="BJ15" s="15">
        <v>92242</v>
      </c>
      <c r="BK15" s="81">
        <v>161574</v>
      </c>
      <c r="BL15" s="81">
        <v>160831</v>
      </c>
      <c r="BM15" s="81">
        <v>173485</v>
      </c>
      <c r="BN15" s="81">
        <v>128022</v>
      </c>
      <c r="BO15" s="81">
        <v>137530</v>
      </c>
      <c r="BP15" s="81">
        <v>154917</v>
      </c>
      <c r="BQ15" s="81">
        <v>131906</v>
      </c>
      <c r="BR15" s="81">
        <v>118219</v>
      </c>
      <c r="BS15" s="81">
        <v>170313</v>
      </c>
      <c r="BT15" s="81">
        <v>184752</v>
      </c>
      <c r="BU15" s="81">
        <v>213533</v>
      </c>
      <c r="BV15" s="81">
        <v>135147</v>
      </c>
      <c r="BW15" s="83" t="s">
        <v>8</v>
      </c>
      <c r="BX15" s="83" t="s">
        <v>8</v>
      </c>
      <c r="BY15" s="83" t="s">
        <v>8</v>
      </c>
      <c r="BZ15" s="83" t="s">
        <v>8</v>
      </c>
      <c r="CA15" s="83" t="s">
        <v>8</v>
      </c>
      <c r="CB15" s="83" t="s">
        <v>8</v>
      </c>
      <c r="CC15" s="83" t="s">
        <v>8</v>
      </c>
      <c r="CD15" s="83" t="s">
        <v>8</v>
      </c>
      <c r="CE15" s="83" t="s">
        <v>8</v>
      </c>
      <c r="CF15" s="83" t="s">
        <v>8</v>
      </c>
      <c r="CG15" s="83" t="s">
        <v>8</v>
      </c>
      <c r="CH15" s="83" t="s">
        <v>8</v>
      </c>
      <c r="CI15" s="83" t="s">
        <v>8</v>
      </c>
      <c r="CJ15" s="83" t="s">
        <v>8</v>
      </c>
      <c r="CK15" s="83" t="s">
        <v>8</v>
      </c>
      <c r="CL15" s="83" t="s">
        <v>8</v>
      </c>
      <c r="CM15" s="83" t="s">
        <v>8</v>
      </c>
      <c r="CN15" s="83" t="s">
        <v>8</v>
      </c>
      <c r="CO15" s="83" t="s">
        <v>8</v>
      </c>
      <c r="CP15" s="83" t="s">
        <v>8</v>
      </c>
      <c r="CQ15" s="83" t="s">
        <v>8</v>
      </c>
      <c r="CR15" s="83" t="s">
        <v>8</v>
      </c>
      <c r="CS15" s="83" t="s">
        <v>8</v>
      </c>
      <c r="CT15" s="83" t="s">
        <v>8</v>
      </c>
      <c r="CU15" s="83" t="s">
        <v>8</v>
      </c>
      <c r="CV15" s="83" t="s">
        <v>8</v>
      </c>
      <c r="CW15" s="83" t="s">
        <v>8</v>
      </c>
      <c r="CX15" s="83" t="s">
        <v>8</v>
      </c>
      <c r="CY15" s="83" t="s">
        <v>8</v>
      </c>
      <c r="CZ15" s="83" t="s">
        <v>8</v>
      </c>
      <c r="DA15" s="72"/>
    </row>
    <row r="16" spans="2:106" x14ac:dyDescent="0.25">
      <c r="B16" s="80" t="s">
        <v>73</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72"/>
    </row>
    <row r="17" spans="2:106" ht="15.75" x14ac:dyDescent="0.25">
      <c r="B17" s="82" t="s">
        <v>104</v>
      </c>
      <c r="C17" s="81">
        <v>128518</v>
      </c>
      <c r="D17" s="81">
        <v>112838</v>
      </c>
      <c r="E17" s="81">
        <v>124954</v>
      </c>
      <c r="F17" s="81">
        <v>119056</v>
      </c>
      <c r="G17" s="81">
        <v>129378</v>
      </c>
      <c r="H17" s="81">
        <v>116150</v>
      </c>
      <c r="I17" s="81">
        <v>106801</v>
      </c>
      <c r="J17" s="81">
        <v>118950</v>
      </c>
      <c r="K17" s="81">
        <v>108828</v>
      </c>
      <c r="L17" s="81">
        <v>154122</v>
      </c>
      <c r="M17" s="81">
        <v>131881</v>
      </c>
      <c r="N17" s="81">
        <v>114812</v>
      </c>
      <c r="O17" s="81">
        <v>133863</v>
      </c>
      <c r="P17" s="81">
        <v>120982</v>
      </c>
      <c r="Q17" s="81">
        <v>130419</v>
      </c>
      <c r="R17" s="81">
        <v>113144</v>
      </c>
      <c r="S17" s="81">
        <v>135337</v>
      </c>
      <c r="T17" s="81">
        <v>113583</v>
      </c>
      <c r="U17" s="81">
        <v>102308</v>
      </c>
      <c r="V17" s="81">
        <v>112139</v>
      </c>
      <c r="W17" s="81">
        <v>101695</v>
      </c>
      <c r="X17" s="81">
        <v>97287</v>
      </c>
      <c r="Y17" s="81">
        <v>88878</v>
      </c>
      <c r="Z17" s="81">
        <v>93277</v>
      </c>
      <c r="AA17" s="81">
        <v>131629</v>
      </c>
      <c r="AB17" s="81">
        <v>104718</v>
      </c>
      <c r="AC17" s="81">
        <v>278686</v>
      </c>
      <c r="AD17" s="81">
        <v>167048</v>
      </c>
      <c r="AE17" s="81">
        <v>115225</v>
      </c>
      <c r="AF17" s="81">
        <v>92705</v>
      </c>
      <c r="AG17" s="81">
        <v>84232</v>
      </c>
      <c r="AH17" s="81">
        <v>80202</v>
      </c>
      <c r="AI17" s="81">
        <v>79882</v>
      </c>
      <c r="AJ17" s="81">
        <v>84817</v>
      </c>
      <c r="AK17" s="81">
        <v>80419</v>
      </c>
      <c r="AL17" s="81">
        <v>89697</v>
      </c>
      <c r="AM17" s="81">
        <v>95965</v>
      </c>
      <c r="AN17" s="81">
        <v>97387</v>
      </c>
      <c r="AO17" s="81">
        <v>99517</v>
      </c>
      <c r="AP17" s="81">
        <v>90440</v>
      </c>
      <c r="AQ17" s="81">
        <v>78523</v>
      </c>
      <c r="AR17" s="81">
        <v>84809</v>
      </c>
      <c r="AS17" s="81">
        <v>67583</v>
      </c>
      <c r="AT17" s="81">
        <v>69741</v>
      </c>
      <c r="AU17" s="81">
        <v>74980</v>
      </c>
      <c r="AV17" s="81">
        <v>85119</v>
      </c>
      <c r="AW17" s="81">
        <v>85525</v>
      </c>
      <c r="AX17" s="81">
        <v>74136</v>
      </c>
      <c r="AY17" s="81">
        <v>113336</v>
      </c>
      <c r="AZ17" s="81">
        <v>119084</v>
      </c>
      <c r="BA17" s="81">
        <v>167759</v>
      </c>
      <c r="BB17" s="81">
        <v>190066</v>
      </c>
      <c r="BC17" s="81">
        <v>219873</v>
      </c>
      <c r="BD17" s="81">
        <v>191344</v>
      </c>
      <c r="BE17" s="81">
        <v>153367</v>
      </c>
      <c r="BF17" s="81">
        <v>165332</v>
      </c>
      <c r="BG17" s="81">
        <v>202779</v>
      </c>
      <c r="BH17" s="81">
        <v>237673</v>
      </c>
      <c r="BI17" s="81">
        <v>228869</v>
      </c>
      <c r="BJ17" s="81">
        <v>200062</v>
      </c>
      <c r="BK17" s="81">
        <v>177153</v>
      </c>
      <c r="BL17" s="81">
        <v>146647</v>
      </c>
      <c r="BM17" s="81">
        <v>165057</v>
      </c>
      <c r="BN17" s="81">
        <v>130081</v>
      </c>
      <c r="BO17" s="81">
        <v>158364</v>
      </c>
      <c r="BP17" s="81">
        <v>157688</v>
      </c>
      <c r="BQ17" s="81">
        <v>126375</v>
      </c>
      <c r="BR17" s="81">
        <v>159957</v>
      </c>
      <c r="BS17" s="81">
        <v>156220</v>
      </c>
      <c r="BT17" s="81">
        <v>227609</v>
      </c>
      <c r="BU17" s="81">
        <v>217467</v>
      </c>
      <c r="BV17" s="81">
        <v>152915</v>
      </c>
      <c r="BW17" s="81">
        <v>137418</v>
      </c>
      <c r="BX17" s="81">
        <v>127817</v>
      </c>
      <c r="BY17" s="81">
        <v>126611</v>
      </c>
      <c r="BZ17" s="81">
        <v>153131</v>
      </c>
      <c r="CA17" s="81">
        <v>156695</v>
      </c>
      <c r="CB17" s="81">
        <v>133884</v>
      </c>
      <c r="CC17" s="81">
        <v>146513</v>
      </c>
      <c r="CD17" s="81">
        <v>148385</v>
      </c>
      <c r="CE17" s="81">
        <v>130341</v>
      </c>
      <c r="CF17" s="81">
        <v>160944</v>
      </c>
      <c r="CG17" s="81">
        <v>179661</v>
      </c>
      <c r="CH17" s="81">
        <v>202228</v>
      </c>
      <c r="CI17" s="81">
        <v>192468</v>
      </c>
      <c r="CJ17" s="81">
        <v>169918</v>
      </c>
      <c r="CK17" s="81">
        <v>207792</v>
      </c>
      <c r="CL17" s="81">
        <v>323971</v>
      </c>
      <c r="CM17" s="81">
        <v>216426</v>
      </c>
      <c r="CN17" s="81">
        <v>204680</v>
      </c>
      <c r="CO17" s="81">
        <v>238417</v>
      </c>
      <c r="CP17" s="81">
        <v>223537</v>
      </c>
      <c r="CQ17" s="81">
        <v>236144</v>
      </c>
      <c r="CR17" s="81">
        <v>220064</v>
      </c>
      <c r="CS17" s="81">
        <v>170234</v>
      </c>
      <c r="CT17" s="81">
        <v>210204</v>
      </c>
      <c r="CU17" s="81">
        <v>187770</v>
      </c>
      <c r="CV17" s="81">
        <v>184759</v>
      </c>
      <c r="CW17" s="81">
        <v>209591</v>
      </c>
      <c r="CX17" s="81">
        <v>211887</v>
      </c>
      <c r="CY17" s="81">
        <v>195662</v>
      </c>
      <c r="CZ17" s="81">
        <v>205017</v>
      </c>
      <c r="DA17" s="72"/>
      <c r="DB17" s="72"/>
    </row>
    <row r="18" spans="2:106" ht="15.75" x14ac:dyDescent="0.25">
      <c r="B18" s="84" t="s">
        <v>105</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row>
    <row r="19" spans="2:106" x14ac:dyDescent="0.25">
      <c r="B19" s="82" t="s">
        <v>42</v>
      </c>
      <c r="C19" s="15">
        <v>28620.081499188731</v>
      </c>
      <c r="D19" s="15">
        <v>26410.992517769981</v>
      </c>
      <c r="E19" s="15">
        <v>30710.211392123059</v>
      </c>
      <c r="F19" s="15">
        <v>24425.916119763471</v>
      </c>
      <c r="G19" s="15">
        <v>24957.317998588482</v>
      </c>
      <c r="H19" s="15">
        <v>22295.188007064902</v>
      </c>
      <c r="I19" s="15">
        <v>22204.391298594146</v>
      </c>
      <c r="J19" s="15">
        <v>19290.325695940475</v>
      </c>
      <c r="K19" s="15">
        <v>19974.334869034996</v>
      </c>
      <c r="L19" s="15">
        <v>25731.386031440285</v>
      </c>
      <c r="M19" s="15">
        <v>26228.781353463564</v>
      </c>
      <c r="N19" s="15">
        <v>13898.867982346679</v>
      </c>
      <c r="O19" s="15">
        <v>27794.311156273059</v>
      </c>
      <c r="P19" s="15">
        <v>24768.879351760541</v>
      </c>
      <c r="Q19" s="15">
        <v>26944.760489153708</v>
      </c>
      <c r="R19" s="15">
        <v>23858.43895951613</v>
      </c>
      <c r="S19" s="15">
        <v>27721.050051640901</v>
      </c>
      <c r="T19" s="15">
        <v>25277.891746582729</v>
      </c>
      <c r="U19" s="15">
        <v>26858.112190032534</v>
      </c>
      <c r="V19" s="15">
        <v>21056.513512334663</v>
      </c>
      <c r="W19" s="15">
        <v>27028.884247729326</v>
      </c>
      <c r="X19" s="15">
        <v>28881.057038623334</v>
      </c>
      <c r="Y19" s="15">
        <v>28459.150407065801</v>
      </c>
      <c r="Z19" s="15">
        <v>17375.186405936722</v>
      </c>
      <c r="AA19" s="15">
        <v>29616.649706591525</v>
      </c>
      <c r="AB19" s="15">
        <v>29101.732936251134</v>
      </c>
      <c r="AC19" s="15">
        <v>36085.650083567067</v>
      </c>
      <c r="AD19" s="15">
        <v>27251.477117091035</v>
      </c>
      <c r="AE19" s="15">
        <v>23534.051433635748</v>
      </c>
      <c r="AF19" s="15">
        <v>29562.722697950234</v>
      </c>
      <c r="AG19" s="15">
        <v>22977.465872711731</v>
      </c>
      <c r="AH19" s="15">
        <v>15990.999190648145</v>
      </c>
      <c r="AI19" s="15">
        <v>24641.174116991355</v>
      </c>
      <c r="AJ19" s="15">
        <v>26824.362575379288</v>
      </c>
      <c r="AK19" s="15">
        <v>29519.619799817519</v>
      </c>
      <c r="AL19" s="15">
        <v>18095.58656618647</v>
      </c>
      <c r="AM19" s="15">
        <v>28040.612060387579</v>
      </c>
      <c r="AN19" s="15">
        <v>27395.572365011234</v>
      </c>
      <c r="AO19" s="15">
        <v>29995.074134943836</v>
      </c>
      <c r="AP19" s="15">
        <v>24989.207514360623</v>
      </c>
      <c r="AQ19" s="15">
        <v>24457.404609982917</v>
      </c>
      <c r="AR19" s="15">
        <v>25690.428626870817</v>
      </c>
      <c r="AS19" s="15">
        <v>21151</v>
      </c>
      <c r="AT19" s="15">
        <v>17149</v>
      </c>
      <c r="AU19" s="15">
        <v>26034</v>
      </c>
      <c r="AV19" s="15">
        <v>24300</v>
      </c>
      <c r="AW19" s="15">
        <v>25086</v>
      </c>
      <c r="AX19" s="15">
        <v>14493</v>
      </c>
      <c r="AY19" s="15">
        <v>27225</v>
      </c>
      <c r="AZ19" s="15">
        <v>25776</v>
      </c>
      <c r="BA19" s="15">
        <v>30502</v>
      </c>
      <c r="BB19" s="15">
        <v>20838</v>
      </c>
      <c r="BC19" s="15">
        <v>24845</v>
      </c>
      <c r="BD19" s="15">
        <v>22207</v>
      </c>
      <c r="BE19" s="15">
        <v>20288</v>
      </c>
      <c r="BF19" s="15">
        <v>18805</v>
      </c>
      <c r="BG19" s="15">
        <v>23798</v>
      </c>
      <c r="BH19" s="15">
        <v>27196</v>
      </c>
      <c r="BI19" s="15">
        <v>23341</v>
      </c>
      <c r="BJ19" s="15">
        <v>14512</v>
      </c>
      <c r="BK19" s="15">
        <v>23727</v>
      </c>
      <c r="BL19" s="81">
        <v>25718</v>
      </c>
      <c r="BM19" s="81">
        <v>28877</v>
      </c>
      <c r="BN19" s="81">
        <v>20505</v>
      </c>
      <c r="BO19" s="81">
        <v>23358</v>
      </c>
      <c r="BP19" s="81">
        <v>25551</v>
      </c>
      <c r="BQ19" s="81">
        <v>22698</v>
      </c>
      <c r="BR19" s="81">
        <v>17656</v>
      </c>
      <c r="BS19" s="81">
        <v>25768</v>
      </c>
      <c r="BT19" s="81">
        <v>26361</v>
      </c>
      <c r="BU19" s="81">
        <v>34264</v>
      </c>
      <c r="BV19" s="81">
        <v>21731</v>
      </c>
      <c r="BW19" s="81">
        <v>37567</v>
      </c>
      <c r="BX19" s="81">
        <v>35380</v>
      </c>
      <c r="BY19" s="81">
        <v>37543</v>
      </c>
      <c r="BZ19" s="81">
        <v>34363</v>
      </c>
      <c r="CA19" s="81">
        <v>34820</v>
      </c>
      <c r="CB19" s="81">
        <v>28706</v>
      </c>
      <c r="CC19" s="81">
        <v>33834</v>
      </c>
      <c r="CD19" s="81">
        <v>27143</v>
      </c>
      <c r="CE19" s="81">
        <v>34422</v>
      </c>
      <c r="CF19" s="81">
        <v>42016</v>
      </c>
      <c r="CG19" s="81">
        <v>31487</v>
      </c>
      <c r="CH19" s="81">
        <v>20933</v>
      </c>
      <c r="CI19" s="81">
        <v>32914</v>
      </c>
      <c r="CJ19" s="81">
        <v>33972</v>
      </c>
      <c r="CK19" s="81">
        <v>38219</v>
      </c>
      <c r="CL19" s="81">
        <v>38752</v>
      </c>
      <c r="CM19" s="81">
        <v>35286</v>
      </c>
      <c r="CN19" s="81">
        <v>40611</v>
      </c>
      <c r="CO19" s="81">
        <v>42586</v>
      </c>
      <c r="CP19" s="81">
        <v>29411</v>
      </c>
      <c r="CQ19" s="81">
        <v>41838</v>
      </c>
      <c r="CR19" s="81">
        <v>49540</v>
      </c>
      <c r="CS19" s="81">
        <v>39707</v>
      </c>
      <c r="CT19" s="81">
        <v>29895</v>
      </c>
      <c r="CU19" s="81">
        <v>46163</v>
      </c>
      <c r="CV19" s="81">
        <v>46051</v>
      </c>
      <c r="CW19" s="81">
        <v>48360</v>
      </c>
      <c r="CX19" s="81">
        <v>38882</v>
      </c>
      <c r="CY19" s="81">
        <v>39030</v>
      </c>
      <c r="CZ19" s="81">
        <v>47721</v>
      </c>
    </row>
    <row r="20" spans="2:106" x14ac:dyDescent="0.25">
      <c r="B20" s="82" t="s">
        <v>43</v>
      </c>
      <c r="C20" s="15">
        <v>11518.683730172006</v>
      </c>
      <c r="D20" s="15">
        <v>8627.7833728947789</v>
      </c>
      <c r="E20" s="15">
        <v>9600.6277396724436</v>
      </c>
      <c r="F20" s="15">
        <v>8862.4180312281824</v>
      </c>
      <c r="G20" s="15">
        <v>7758.8670413198251</v>
      </c>
      <c r="H20" s="15">
        <v>8280.4945660611356</v>
      </c>
      <c r="I20" s="15">
        <v>7773.5634975350813</v>
      </c>
      <c r="J20" s="15">
        <v>7168.6976653542579</v>
      </c>
      <c r="K20" s="15">
        <v>7088.1134519553279</v>
      </c>
      <c r="L20" s="15">
        <v>8919.9490421360279</v>
      </c>
      <c r="M20" s="15">
        <v>8767.6028756254982</v>
      </c>
      <c r="N20" s="15">
        <v>5644.8663868201584</v>
      </c>
      <c r="O20" s="15">
        <v>11281.940994679286</v>
      </c>
      <c r="P20" s="15">
        <v>14546.354225974557</v>
      </c>
      <c r="Q20" s="15">
        <v>10669.484889580941</v>
      </c>
      <c r="R20" s="15">
        <v>9478.2909138144532</v>
      </c>
      <c r="S20" s="15">
        <v>12981.882909451639</v>
      </c>
      <c r="T20" s="15">
        <v>13248.704083131897</v>
      </c>
      <c r="U20" s="15">
        <v>10451.490021097257</v>
      </c>
      <c r="V20" s="15">
        <v>9218.7259416511806</v>
      </c>
      <c r="W20" s="15">
        <v>12989.37046789044</v>
      </c>
      <c r="X20" s="15">
        <v>14611.181496974861</v>
      </c>
      <c r="Y20" s="15">
        <v>13407.788001893501</v>
      </c>
      <c r="Z20" s="15">
        <v>8421.1197721617609</v>
      </c>
      <c r="AA20" s="15">
        <v>18427.563768367989</v>
      </c>
      <c r="AB20" s="15">
        <v>14682.081971396188</v>
      </c>
      <c r="AC20" s="15">
        <v>15730.823888958101</v>
      </c>
      <c r="AD20" s="15">
        <v>12522.015115866694</v>
      </c>
      <c r="AE20" s="15">
        <v>12670.148387244231</v>
      </c>
      <c r="AF20" s="15">
        <v>13453.646247247301</v>
      </c>
      <c r="AG20" s="15">
        <v>11028.381590875595</v>
      </c>
      <c r="AH20" s="15">
        <v>9204.1191947654588</v>
      </c>
      <c r="AI20" s="15">
        <v>11937.388354535044</v>
      </c>
      <c r="AJ20" s="15">
        <v>11991.01587785453</v>
      </c>
      <c r="AK20" s="15">
        <v>11774.523490163112</v>
      </c>
      <c r="AL20" s="15">
        <v>7187.6727656992834</v>
      </c>
      <c r="AM20" s="15">
        <v>10777.911352109357</v>
      </c>
      <c r="AN20" s="15">
        <v>9654.189763903516</v>
      </c>
      <c r="AO20" s="15">
        <v>10554.065581980185</v>
      </c>
      <c r="AP20" s="15">
        <v>7543.5029800067095</v>
      </c>
      <c r="AQ20" s="15">
        <v>8361.5121933042337</v>
      </c>
      <c r="AR20" s="15">
        <v>9894.5665123505478</v>
      </c>
      <c r="AS20" s="15">
        <v>8415</v>
      </c>
      <c r="AT20" s="15">
        <v>5357</v>
      </c>
      <c r="AU20" s="15">
        <v>11486</v>
      </c>
      <c r="AV20" s="15">
        <v>11054</v>
      </c>
      <c r="AW20" s="15">
        <v>13374</v>
      </c>
      <c r="AX20" s="15">
        <v>6430</v>
      </c>
      <c r="AY20" s="15">
        <v>12659</v>
      </c>
      <c r="AZ20" s="15">
        <v>9411</v>
      </c>
      <c r="BA20" s="15">
        <v>10822</v>
      </c>
      <c r="BB20" s="15">
        <v>9564</v>
      </c>
      <c r="BC20" s="15">
        <v>9822</v>
      </c>
      <c r="BD20" s="15">
        <v>8144</v>
      </c>
      <c r="BE20" s="15">
        <v>8022</v>
      </c>
      <c r="BF20" s="15">
        <v>6454</v>
      </c>
      <c r="BG20" s="15">
        <v>7562</v>
      </c>
      <c r="BH20" s="15">
        <v>7654</v>
      </c>
      <c r="BI20" s="15">
        <v>6266</v>
      </c>
      <c r="BJ20" s="15">
        <v>4433</v>
      </c>
      <c r="BK20" s="15">
        <v>7937</v>
      </c>
      <c r="BL20" s="81">
        <v>5156</v>
      </c>
      <c r="BM20" s="81">
        <v>8098</v>
      </c>
      <c r="BN20" s="81">
        <v>6458</v>
      </c>
      <c r="BO20" s="81">
        <v>6719</v>
      </c>
      <c r="BP20" s="81">
        <v>8447</v>
      </c>
      <c r="BQ20" s="81">
        <v>6594</v>
      </c>
      <c r="BR20" s="81">
        <v>6511</v>
      </c>
      <c r="BS20" s="81">
        <v>8903</v>
      </c>
      <c r="BT20" s="81">
        <v>8627</v>
      </c>
      <c r="BU20" s="81">
        <v>15945</v>
      </c>
      <c r="BV20" s="81">
        <v>8581</v>
      </c>
      <c r="BW20" s="81">
        <v>15227</v>
      </c>
      <c r="BX20" s="81">
        <v>13769</v>
      </c>
      <c r="BY20" s="81">
        <v>12969</v>
      </c>
      <c r="BZ20" s="81">
        <v>12716</v>
      </c>
      <c r="CA20" s="81">
        <v>14731</v>
      </c>
      <c r="CB20" s="81">
        <v>15629</v>
      </c>
      <c r="CC20" s="81">
        <v>12146</v>
      </c>
      <c r="CD20" s="81">
        <v>11145</v>
      </c>
      <c r="CE20" s="81">
        <v>11938</v>
      </c>
      <c r="CF20" s="81">
        <v>16503</v>
      </c>
      <c r="CG20" s="81">
        <v>15814</v>
      </c>
      <c r="CH20" s="81">
        <v>9615</v>
      </c>
      <c r="CI20" s="81">
        <v>15793</v>
      </c>
      <c r="CJ20" s="81">
        <v>15462</v>
      </c>
      <c r="CK20" s="81">
        <v>17279</v>
      </c>
      <c r="CL20" s="81">
        <v>18849</v>
      </c>
      <c r="CM20" s="81">
        <v>19116</v>
      </c>
      <c r="CN20" s="81">
        <v>21440</v>
      </c>
      <c r="CO20" s="81">
        <v>21066</v>
      </c>
      <c r="CP20" s="81">
        <v>15018</v>
      </c>
      <c r="CQ20" s="81">
        <v>18767</v>
      </c>
      <c r="CR20" s="81">
        <v>18784</v>
      </c>
      <c r="CS20" s="81">
        <v>17401</v>
      </c>
      <c r="CT20" s="81">
        <v>12285</v>
      </c>
      <c r="CU20" s="81">
        <v>23591</v>
      </c>
      <c r="CV20" s="81">
        <v>23386</v>
      </c>
      <c r="CW20" s="81">
        <v>23215</v>
      </c>
      <c r="CX20" s="81">
        <v>15552</v>
      </c>
      <c r="CY20" s="81">
        <v>15444</v>
      </c>
      <c r="CZ20" s="81">
        <v>20798</v>
      </c>
    </row>
    <row r="21" spans="2:106" x14ac:dyDescent="0.25">
      <c r="B21" s="82" t="s">
        <v>44</v>
      </c>
      <c r="C21" s="15">
        <v>2196217.7560535492</v>
      </c>
      <c r="D21" s="15">
        <v>2025753.8533353922</v>
      </c>
      <c r="E21" s="15">
        <v>2083061.9101171067</v>
      </c>
      <c r="F21" s="15">
        <v>1870965.49222344</v>
      </c>
      <c r="G21" s="15">
        <v>2183542.8914505932</v>
      </c>
      <c r="H21" s="15">
        <v>1931387.545905285</v>
      </c>
      <c r="I21" s="15">
        <v>1658846.8922710544</v>
      </c>
      <c r="J21" s="15">
        <v>1538688.3385454954</v>
      </c>
      <c r="K21" s="15">
        <v>1763023.0216008476</v>
      </c>
      <c r="L21" s="15">
        <v>2069711.5124101311</v>
      </c>
      <c r="M21" s="15">
        <v>1871186.336809776</v>
      </c>
      <c r="N21" s="15">
        <v>1384636.7419715957</v>
      </c>
      <c r="O21" s="15">
        <v>2159683.1276400127</v>
      </c>
      <c r="P21" s="15">
        <v>2311572.629043547</v>
      </c>
      <c r="Q21" s="15">
        <v>2477920.673528383</v>
      </c>
      <c r="R21" s="15">
        <v>2117153.3368495535</v>
      </c>
      <c r="S21" s="15">
        <v>2209603.0966183227</v>
      </c>
      <c r="T21" s="15">
        <v>2421486.3171819123</v>
      </c>
      <c r="U21" s="15">
        <v>2278570.3908340828</v>
      </c>
      <c r="V21" s="15">
        <v>1984840.7184317682</v>
      </c>
      <c r="W21" s="15">
        <v>2305594.7074700892</v>
      </c>
      <c r="X21" s="15">
        <v>2160085.4449644648</v>
      </c>
      <c r="Y21" s="15">
        <v>2107243.1852195999</v>
      </c>
      <c r="Z21" s="15">
        <v>1663410.5707045149</v>
      </c>
      <c r="AA21" s="15">
        <v>2478577.2720078593</v>
      </c>
      <c r="AB21" s="15">
        <v>2243632.9978038506</v>
      </c>
      <c r="AC21" s="15">
        <v>2781309.023749508</v>
      </c>
      <c r="AD21" s="15">
        <v>2169633.8679070421</v>
      </c>
      <c r="AE21" s="15">
        <v>2226399.572966001</v>
      </c>
      <c r="AF21" s="15">
        <v>2493805.5822466565</v>
      </c>
      <c r="AG21" s="15">
        <v>2198193.1541253962</v>
      </c>
      <c r="AH21" s="15">
        <v>1822852.3473097642</v>
      </c>
      <c r="AI21" s="15">
        <v>2230951.588440795</v>
      </c>
      <c r="AJ21" s="15">
        <v>2317582.9663916738</v>
      </c>
      <c r="AK21" s="15">
        <v>2181425.1302577965</v>
      </c>
      <c r="AL21" s="15">
        <v>1774468.0231809295</v>
      </c>
      <c r="AM21" s="15">
        <v>2416564.5321027613</v>
      </c>
      <c r="AN21" s="15">
        <v>2537971.2950790292</v>
      </c>
      <c r="AO21" s="15">
        <v>2745010.3137861802</v>
      </c>
      <c r="AP21" s="15">
        <v>2227477.3753548982</v>
      </c>
      <c r="AQ21" s="15">
        <v>2416563.350047336</v>
      </c>
      <c r="AR21" s="15">
        <v>2696134.8575096307</v>
      </c>
      <c r="AS21" s="15">
        <v>2181791</v>
      </c>
      <c r="AT21" s="15">
        <v>1929035</v>
      </c>
      <c r="AU21" s="15">
        <v>2572741</v>
      </c>
      <c r="AV21" s="15">
        <v>2617479</v>
      </c>
      <c r="AW21" s="15">
        <v>2511946</v>
      </c>
      <c r="AX21" s="15">
        <v>1612700</v>
      </c>
      <c r="AY21" s="15">
        <v>2717857</v>
      </c>
      <c r="AZ21" s="15">
        <v>2803518</v>
      </c>
      <c r="BA21" s="15">
        <v>2986441</v>
      </c>
      <c r="BB21" s="15">
        <v>2204968</v>
      </c>
      <c r="BC21" s="15">
        <v>2408815</v>
      </c>
      <c r="BD21" s="15">
        <v>2579851</v>
      </c>
      <c r="BE21" s="15">
        <v>2010057</v>
      </c>
      <c r="BF21" s="15">
        <v>2086640</v>
      </c>
      <c r="BG21" s="15">
        <v>2608179</v>
      </c>
      <c r="BH21" s="15">
        <v>2403900</v>
      </c>
      <c r="BI21" s="15">
        <v>2318869</v>
      </c>
      <c r="BJ21" s="15">
        <v>1769207</v>
      </c>
      <c r="BK21" s="15">
        <v>2711563</v>
      </c>
      <c r="BL21" s="81">
        <v>2669572</v>
      </c>
      <c r="BM21" s="81">
        <v>3225874</v>
      </c>
      <c r="BN21" s="81">
        <v>2273818</v>
      </c>
      <c r="BO21" s="81">
        <v>2886635</v>
      </c>
      <c r="BP21" s="81">
        <v>3092783</v>
      </c>
      <c r="BQ21" s="81">
        <v>2751698</v>
      </c>
      <c r="BR21" s="81">
        <v>2776666</v>
      </c>
      <c r="BS21" s="81">
        <v>3029660</v>
      </c>
      <c r="BT21" s="81">
        <v>3105573</v>
      </c>
      <c r="BU21" s="81">
        <v>3339423</v>
      </c>
      <c r="BV21" s="81">
        <v>2294067</v>
      </c>
      <c r="BW21" s="81">
        <v>3467844</v>
      </c>
      <c r="BX21" s="81">
        <v>3459318</v>
      </c>
      <c r="BY21" s="81">
        <v>3475406</v>
      </c>
      <c r="BZ21" s="81">
        <v>3334888</v>
      </c>
      <c r="CA21" s="81">
        <v>3150979</v>
      </c>
      <c r="CB21" s="81">
        <v>3318910</v>
      </c>
      <c r="CC21" s="81">
        <v>3156835</v>
      </c>
      <c r="CD21" s="81">
        <v>3005388</v>
      </c>
      <c r="CE21" s="81">
        <v>3734009</v>
      </c>
      <c r="CF21" s="81">
        <v>4154696</v>
      </c>
      <c r="CG21" s="81">
        <v>3334530</v>
      </c>
      <c r="CH21" s="81">
        <v>2590464</v>
      </c>
      <c r="CI21" s="81">
        <v>3857409</v>
      </c>
      <c r="CJ21" s="81">
        <v>3574256</v>
      </c>
      <c r="CK21" s="81">
        <v>3744787</v>
      </c>
      <c r="CL21" s="81">
        <v>3429767</v>
      </c>
      <c r="CM21" s="81">
        <v>3211442</v>
      </c>
      <c r="CN21" s="81">
        <v>3476218</v>
      </c>
      <c r="CO21" s="81">
        <v>3324996</v>
      </c>
      <c r="CP21" s="81">
        <v>2876232</v>
      </c>
      <c r="CQ21" s="81">
        <v>3768297</v>
      </c>
      <c r="CR21" s="81">
        <v>3629977</v>
      </c>
      <c r="CS21" s="81">
        <v>3263439</v>
      </c>
      <c r="CT21" s="81">
        <v>2813192</v>
      </c>
      <c r="CU21" s="81">
        <v>3896078</v>
      </c>
      <c r="CV21" s="81">
        <v>3713069</v>
      </c>
      <c r="CW21" s="81">
        <v>4339952</v>
      </c>
      <c r="CX21" s="81">
        <v>3231504</v>
      </c>
      <c r="CY21" s="81">
        <v>3488913</v>
      </c>
      <c r="CZ21" s="81">
        <v>3943898</v>
      </c>
    </row>
    <row r="22" spans="2:106" x14ac:dyDescent="0.25">
      <c r="B22" s="82" t="s">
        <v>45</v>
      </c>
      <c r="C22" s="15">
        <v>7075.6856042372601</v>
      </c>
      <c r="D22" s="15">
        <v>6055.2055611497071</v>
      </c>
      <c r="E22" s="15">
        <v>5845.3218791129511</v>
      </c>
      <c r="F22" s="15">
        <v>4095.9377005467954</v>
      </c>
      <c r="G22" s="15">
        <v>3346.1901625823334</v>
      </c>
      <c r="H22" s="15">
        <v>3625.326726627005</v>
      </c>
      <c r="I22" s="15">
        <v>4613.9527075769211</v>
      </c>
      <c r="J22" s="15">
        <v>3718.1735382781535</v>
      </c>
      <c r="K22" s="15">
        <v>3327.0655822032363</v>
      </c>
      <c r="L22" s="15">
        <v>5451.1209806074294</v>
      </c>
      <c r="M22" s="15">
        <v>6423.2325286053419</v>
      </c>
      <c r="N22" s="15">
        <v>3530.6648320730042</v>
      </c>
      <c r="O22" s="15">
        <v>8651.2367174559295</v>
      </c>
      <c r="P22" s="15">
        <v>8668.0941134496989</v>
      </c>
      <c r="Q22" s="15">
        <v>6342.0655883057307</v>
      </c>
      <c r="R22" s="15">
        <v>5154.466673469452</v>
      </c>
      <c r="S22" s="15">
        <v>5527.8101135524021</v>
      </c>
      <c r="T22" s="15">
        <v>6966.1621397260396</v>
      </c>
      <c r="U22" s="15">
        <v>4991.9225367393819</v>
      </c>
      <c r="V22" s="15">
        <v>5492.8199372338267</v>
      </c>
      <c r="W22" s="15">
        <v>6467.113222501278</v>
      </c>
      <c r="X22" s="15">
        <v>4972.1911214410566</v>
      </c>
      <c r="Y22" s="15">
        <v>6411.1231166276266</v>
      </c>
      <c r="Z22" s="15">
        <v>4090.3778090834116</v>
      </c>
      <c r="AA22" s="15">
        <v>8066.9736796276084</v>
      </c>
      <c r="AB22" s="15">
        <v>7683.3398581478832</v>
      </c>
      <c r="AC22" s="15">
        <v>17399.972020075533</v>
      </c>
      <c r="AD22" s="15">
        <v>8238.2416695704542</v>
      </c>
      <c r="AE22" s="15">
        <v>7364.7354336119206</v>
      </c>
      <c r="AF22" s="15">
        <v>8421.0433863797243</v>
      </c>
      <c r="AG22" s="15">
        <v>9109.3994018238973</v>
      </c>
      <c r="AH22" s="15">
        <v>7130.7916132966893</v>
      </c>
      <c r="AI22" s="15">
        <v>8110.9098497782143</v>
      </c>
      <c r="AJ22" s="15">
        <v>6885.6425461975859</v>
      </c>
      <c r="AK22" s="15">
        <v>6612.0430533495901</v>
      </c>
      <c r="AL22" s="15">
        <v>4970.5072364568714</v>
      </c>
      <c r="AM22" s="15">
        <v>6859.6204556565444</v>
      </c>
      <c r="AN22" s="15">
        <v>9652.4672306188859</v>
      </c>
      <c r="AO22" s="15">
        <v>10162.969368904021</v>
      </c>
      <c r="AP22" s="15">
        <v>7705.30886043192</v>
      </c>
      <c r="AQ22" s="15">
        <v>7558.3136544926529</v>
      </c>
      <c r="AR22" s="15">
        <v>5360.527702075522</v>
      </c>
      <c r="AS22" s="15">
        <v>5829</v>
      </c>
      <c r="AT22" s="15">
        <v>5029</v>
      </c>
      <c r="AU22" s="15">
        <v>6528</v>
      </c>
      <c r="AV22" s="15">
        <v>6384</v>
      </c>
      <c r="AW22" s="15">
        <v>6644</v>
      </c>
      <c r="AX22" s="15">
        <v>4096</v>
      </c>
      <c r="AY22" s="15">
        <v>10064</v>
      </c>
      <c r="AZ22" s="15">
        <v>6517</v>
      </c>
      <c r="BA22" s="15">
        <v>10676</v>
      </c>
      <c r="BB22" s="15">
        <v>5445</v>
      </c>
      <c r="BC22" s="15">
        <v>5521</v>
      </c>
      <c r="BD22" s="15">
        <v>4478</v>
      </c>
      <c r="BE22" s="15">
        <v>4528</v>
      </c>
      <c r="BF22" s="15">
        <v>4733</v>
      </c>
      <c r="BG22" s="15">
        <v>3696</v>
      </c>
      <c r="BH22" s="15">
        <v>3529</v>
      </c>
      <c r="BI22" s="15">
        <v>3937</v>
      </c>
      <c r="BJ22" s="15">
        <v>3682</v>
      </c>
      <c r="BK22" s="15">
        <v>6500</v>
      </c>
      <c r="BL22" s="81">
        <v>7918</v>
      </c>
      <c r="BM22" s="81">
        <v>6800</v>
      </c>
      <c r="BN22" s="81">
        <v>4475</v>
      </c>
      <c r="BO22" s="81">
        <v>5037</v>
      </c>
      <c r="BP22" s="81">
        <v>7306</v>
      </c>
      <c r="BQ22" s="81">
        <v>5081</v>
      </c>
      <c r="BR22" s="81">
        <v>4639</v>
      </c>
      <c r="BS22" s="81">
        <v>5674</v>
      </c>
      <c r="BT22" s="81">
        <v>7466</v>
      </c>
      <c r="BU22" s="81">
        <v>7445</v>
      </c>
      <c r="BV22" s="81">
        <v>5608</v>
      </c>
      <c r="BW22" s="81">
        <v>14812</v>
      </c>
      <c r="BX22" s="81">
        <v>6656</v>
      </c>
      <c r="BY22" s="81">
        <v>8844</v>
      </c>
      <c r="BZ22" s="81">
        <v>10528</v>
      </c>
      <c r="CA22" s="81">
        <v>8267</v>
      </c>
      <c r="CB22" s="81">
        <v>8818</v>
      </c>
      <c r="CC22" s="81">
        <v>6424</v>
      </c>
      <c r="CD22" s="81">
        <v>5681</v>
      </c>
      <c r="CE22" s="81">
        <v>6992</v>
      </c>
      <c r="CF22" s="81">
        <v>9043</v>
      </c>
      <c r="CG22" s="81">
        <v>12357</v>
      </c>
      <c r="CH22" s="81">
        <v>4662</v>
      </c>
      <c r="CI22" s="81">
        <v>11219</v>
      </c>
      <c r="CJ22" s="81">
        <v>10673</v>
      </c>
      <c r="CK22" s="81">
        <v>12406</v>
      </c>
      <c r="CL22" s="81">
        <v>11766</v>
      </c>
      <c r="CM22" s="81">
        <v>13585</v>
      </c>
      <c r="CN22" s="81">
        <v>15242</v>
      </c>
      <c r="CO22" s="81">
        <v>16168</v>
      </c>
      <c r="CP22" s="81">
        <v>10857</v>
      </c>
      <c r="CQ22" s="81">
        <v>15765</v>
      </c>
      <c r="CR22" s="81">
        <v>14298</v>
      </c>
      <c r="CS22" s="81">
        <v>14272</v>
      </c>
      <c r="CT22" s="81">
        <v>10570</v>
      </c>
      <c r="CU22" s="81">
        <v>18145</v>
      </c>
      <c r="CV22" s="81">
        <v>17697</v>
      </c>
      <c r="CW22" s="81">
        <v>17384</v>
      </c>
      <c r="CX22" s="81">
        <v>13640</v>
      </c>
      <c r="CY22" s="81">
        <v>14352</v>
      </c>
      <c r="CZ22" s="81">
        <v>16437</v>
      </c>
    </row>
    <row r="23" spans="2:106" x14ac:dyDescent="0.25">
      <c r="B23" s="82" t="s">
        <v>46</v>
      </c>
      <c r="C23" s="15">
        <v>35305.563859008776</v>
      </c>
      <c r="D23" s="15">
        <v>27828.061926164166</v>
      </c>
      <c r="E23" s="15">
        <v>45758.521262288079</v>
      </c>
      <c r="F23" s="15">
        <v>40642.790935312383</v>
      </c>
      <c r="G23" s="15">
        <v>38416.438332671714</v>
      </c>
      <c r="H23" s="15">
        <v>52690.208688101797</v>
      </c>
      <c r="I23" s="15">
        <v>20467.531049342862</v>
      </c>
      <c r="J23" s="15">
        <v>19390.225985383353</v>
      </c>
      <c r="K23" s="15">
        <v>18139.718431713714</v>
      </c>
      <c r="L23" s="15">
        <v>18955.884822011496</v>
      </c>
      <c r="M23" s="15">
        <v>22586.190467648627</v>
      </c>
      <c r="N23" s="15">
        <v>18729.441115852573</v>
      </c>
      <c r="O23" s="15">
        <v>37472.871518663254</v>
      </c>
      <c r="P23" s="15">
        <v>36928.981738182498</v>
      </c>
      <c r="Q23" s="15">
        <v>39468.843406431879</v>
      </c>
      <c r="R23" s="15">
        <v>30571.447548333355</v>
      </c>
      <c r="S23" s="15">
        <v>37262.252620223437</v>
      </c>
      <c r="T23" s="15">
        <v>35016.444458315265</v>
      </c>
      <c r="U23" s="15">
        <v>27025.158011285635</v>
      </c>
      <c r="V23" s="15">
        <v>15867.061874356627</v>
      </c>
      <c r="W23" s="15">
        <v>21984.799868172839</v>
      </c>
      <c r="X23" s="15">
        <v>22685.561736801857</v>
      </c>
      <c r="Y23" s="15">
        <v>21375.390410984834</v>
      </c>
      <c r="Z23" s="15">
        <v>15877.690376801696</v>
      </c>
      <c r="AA23" s="15">
        <v>24863.448699881588</v>
      </c>
      <c r="AB23" s="15">
        <v>20141.929382213657</v>
      </c>
      <c r="AC23" s="15">
        <v>26882.803142002485</v>
      </c>
      <c r="AD23" s="15">
        <v>21108.20114647397</v>
      </c>
      <c r="AE23" s="15">
        <v>19383.805456429225</v>
      </c>
      <c r="AF23" s="15">
        <v>32740.758512144661</v>
      </c>
      <c r="AG23" s="15">
        <v>30750.068875419314</v>
      </c>
      <c r="AH23" s="15">
        <v>45172.639618751724</v>
      </c>
      <c r="AI23" s="15">
        <v>42760.339166041049</v>
      </c>
      <c r="AJ23" s="15">
        <v>42733.938028667486</v>
      </c>
      <c r="AK23" s="15">
        <v>24729.328702283285</v>
      </c>
      <c r="AL23" s="15">
        <v>27033.880227572732</v>
      </c>
      <c r="AM23" s="15">
        <v>22755.279849270788</v>
      </c>
      <c r="AN23" s="15">
        <v>19704.491935481801</v>
      </c>
      <c r="AO23" s="15">
        <v>24351.711063781542</v>
      </c>
      <c r="AP23" s="15">
        <v>22405.505047345327</v>
      </c>
      <c r="AQ23" s="15">
        <v>19332.607618949722</v>
      </c>
      <c r="AR23" s="15">
        <v>22677.683695453918</v>
      </c>
      <c r="AS23" s="15">
        <v>23178</v>
      </c>
      <c r="AT23" s="15">
        <v>13084</v>
      </c>
      <c r="AU23" s="15">
        <v>21019</v>
      </c>
      <c r="AV23" s="15">
        <v>14922</v>
      </c>
      <c r="AW23" s="15">
        <v>20558</v>
      </c>
      <c r="AX23" s="15">
        <v>9210</v>
      </c>
      <c r="AY23" s="15">
        <v>23382</v>
      </c>
      <c r="AZ23" s="15">
        <v>27021</v>
      </c>
      <c r="BA23" s="15">
        <v>52177</v>
      </c>
      <c r="BB23" s="15">
        <v>23710</v>
      </c>
      <c r="BC23" s="15">
        <v>33391</v>
      </c>
      <c r="BD23" s="15">
        <v>19526</v>
      </c>
      <c r="BE23" s="15">
        <v>11797</v>
      </c>
      <c r="BF23" s="15">
        <v>15180</v>
      </c>
      <c r="BG23" s="15">
        <v>11812</v>
      </c>
      <c r="BH23" s="15">
        <v>11843</v>
      </c>
      <c r="BI23" s="15">
        <v>10329</v>
      </c>
      <c r="BJ23" s="15">
        <v>8177</v>
      </c>
      <c r="BK23" s="15">
        <v>14565</v>
      </c>
      <c r="BL23" s="81">
        <v>13526</v>
      </c>
      <c r="BM23" s="81">
        <v>15298</v>
      </c>
      <c r="BN23" s="81">
        <v>10844</v>
      </c>
      <c r="BO23" s="81">
        <v>12889</v>
      </c>
      <c r="BP23" s="81">
        <v>15288</v>
      </c>
      <c r="BQ23" s="81">
        <v>10611</v>
      </c>
      <c r="BR23" s="81">
        <v>13347</v>
      </c>
      <c r="BS23" s="81">
        <v>19748</v>
      </c>
      <c r="BT23" s="81">
        <v>30407</v>
      </c>
      <c r="BU23" s="81">
        <v>31868</v>
      </c>
      <c r="BV23" s="81">
        <v>21439</v>
      </c>
      <c r="BW23" s="81">
        <v>33418</v>
      </c>
      <c r="BX23" s="81">
        <v>34562</v>
      </c>
      <c r="BY23" s="81">
        <v>33125</v>
      </c>
      <c r="BZ23" s="81">
        <v>30096</v>
      </c>
      <c r="CA23" s="81">
        <v>44385</v>
      </c>
      <c r="CB23" s="81">
        <v>57664</v>
      </c>
      <c r="CC23" s="81">
        <v>38755</v>
      </c>
      <c r="CD23" s="81">
        <v>35231</v>
      </c>
      <c r="CE23" s="81">
        <v>40261</v>
      </c>
      <c r="CF23" s="81">
        <v>35828</v>
      </c>
      <c r="CG23" s="81">
        <v>29172</v>
      </c>
      <c r="CH23" s="81">
        <v>17510</v>
      </c>
      <c r="CI23" s="81">
        <v>43472</v>
      </c>
      <c r="CJ23" s="81">
        <v>73745</v>
      </c>
      <c r="CK23" s="81">
        <v>106465</v>
      </c>
      <c r="CL23" s="81">
        <v>98196</v>
      </c>
      <c r="CM23" s="81">
        <v>99709</v>
      </c>
      <c r="CN23" s="81">
        <v>104263</v>
      </c>
      <c r="CO23" s="81">
        <v>104395</v>
      </c>
      <c r="CP23" s="81">
        <v>86614</v>
      </c>
      <c r="CQ23" s="81">
        <v>120814</v>
      </c>
      <c r="CR23" s="81">
        <v>112775</v>
      </c>
      <c r="CS23" s="81">
        <v>94551</v>
      </c>
      <c r="CT23" s="81">
        <v>70102</v>
      </c>
      <c r="CU23" s="81">
        <v>150272</v>
      </c>
      <c r="CV23" s="81">
        <v>30204</v>
      </c>
      <c r="CW23" s="81">
        <v>37815</v>
      </c>
      <c r="CX23" s="81">
        <v>33430</v>
      </c>
      <c r="CY23" s="81">
        <v>43595</v>
      </c>
      <c r="CZ23" s="81">
        <v>50591</v>
      </c>
    </row>
    <row r="24" spans="2:106" x14ac:dyDescent="0.25">
      <c r="B24" s="82" t="s">
        <v>47</v>
      </c>
      <c r="C24" s="15">
        <v>48332.247372957958</v>
      </c>
      <c r="D24" s="15">
        <v>39274.542836888904</v>
      </c>
      <c r="E24" s="15">
        <v>38639.406577907015</v>
      </c>
      <c r="F24" s="15">
        <v>44562.691600071979</v>
      </c>
      <c r="G24" s="15">
        <v>42750.587282902859</v>
      </c>
      <c r="H24" s="15">
        <v>34773.74277065284</v>
      </c>
      <c r="I24" s="15">
        <v>44151.937815447956</v>
      </c>
      <c r="J24" s="15">
        <v>33979.931088949168</v>
      </c>
      <c r="K24" s="15">
        <v>43160.653211139492</v>
      </c>
      <c r="L24" s="15">
        <v>53636.419154182993</v>
      </c>
      <c r="M24" s="15">
        <v>39494.080673588731</v>
      </c>
      <c r="N24" s="15">
        <v>19927.016399557859</v>
      </c>
      <c r="O24" s="15">
        <v>59857.231089016917</v>
      </c>
      <c r="P24" s="15">
        <v>57741.020746434588</v>
      </c>
      <c r="Q24" s="15">
        <v>43135.543718659021</v>
      </c>
      <c r="R24" s="15">
        <v>40872.184508045946</v>
      </c>
      <c r="S24" s="15">
        <v>39729.809593949998</v>
      </c>
      <c r="T24" s="15">
        <v>37353.606883760338</v>
      </c>
      <c r="U24" s="15">
        <v>39742.456653796122</v>
      </c>
      <c r="V24" s="15">
        <v>30594.255059776206</v>
      </c>
      <c r="W24" s="15">
        <v>33370.593605218019</v>
      </c>
      <c r="X24" s="15">
        <v>30338.725790358458</v>
      </c>
      <c r="Y24" s="15">
        <v>31887.682372633466</v>
      </c>
      <c r="Z24" s="15">
        <v>18651.442855564757</v>
      </c>
      <c r="AA24" s="15">
        <v>40855.275680727427</v>
      </c>
      <c r="AB24" s="15">
        <v>33671.087300014289</v>
      </c>
      <c r="AC24" s="15">
        <v>41953.003251880597</v>
      </c>
      <c r="AD24" s="15">
        <v>47273.40087444822</v>
      </c>
      <c r="AE24" s="15">
        <v>49777.696897999296</v>
      </c>
      <c r="AF24" s="15">
        <v>49907.156184543979</v>
      </c>
      <c r="AG24" s="15">
        <v>35997.379640888648</v>
      </c>
      <c r="AH24" s="15">
        <v>27450.532409736334</v>
      </c>
      <c r="AI24" s="15">
        <v>39429.490161931659</v>
      </c>
      <c r="AJ24" s="15">
        <v>40535.366291419443</v>
      </c>
      <c r="AK24" s="15">
        <v>45200.469763155699</v>
      </c>
      <c r="AL24" s="15">
        <v>27118.027974384422</v>
      </c>
      <c r="AM24" s="15">
        <v>55203.231718822775</v>
      </c>
      <c r="AN24" s="15">
        <v>43079.164863705184</v>
      </c>
      <c r="AO24" s="15">
        <v>47312.217733894431</v>
      </c>
      <c r="AP24" s="15">
        <v>39115.396945671615</v>
      </c>
      <c r="AQ24" s="15">
        <v>47262.726172299452</v>
      </c>
      <c r="AR24" s="15">
        <v>53558.117497512838</v>
      </c>
      <c r="AS24" s="15">
        <v>55182</v>
      </c>
      <c r="AT24" s="15">
        <v>44518</v>
      </c>
      <c r="AU24" s="15">
        <v>60949</v>
      </c>
      <c r="AV24" s="15">
        <v>66738</v>
      </c>
      <c r="AW24" s="15">
        <v>40392</v>
      </c>
      <c r="AX24" s="15">
        <v>25200</v>
      </c>
      <c r="AY24" s="15">
        <v>59917</v>
      </c>
      <c r="AZ24" s="15">
        <v>66427</v>
      </c>
      <c r="BA24" s="15">
        <v>53888</v>
      </c>
      <c r="BB24" s="15">
        <v>38247</v>
      </c>
      <c r="BC24" s="15">
        <v>39225</v>
      </c>
      <c r="BD24" s="15">
        <v>42810</v>
      </c>
      <c r="BE24" s="15">
        <v>39974</v>
      </c>
      <c r="BF24" s="15">
        <v>29843</v>
      </c>
      <c r="BG24" s="15">
        <v>46335</v>
      </c>
      <c r="BH24" s="15">
        <v>60288</v>
      </c>
      <c r="BI24" s="15">
        <v>45593</v>
      </c>
      <c r="BJ24" s="15">
        <v>27621</v>
      </c>
      <c r="BK24" s="15">
        <v>69709</v>
      </c>
      <c r="BL24" s="81">
        <v>106115</v>
      </c>
      <c r="BM24" s="81">
        <v>80735</v>
      </c>
      <c r="BN24" s="81">
        <v>46860</v>
      </c>
      <c r="BO24" s="81">
        <v>75315</v>
      </c>
      <c r="BP24" s="81">
        <v>94491</v>
      </c>
      <c r="BQ24" s="81">
        <v>70657</v>
      </c>
      <c r="BR24" s="81">
        <v>56328</v>
      </c>
      <c r="BS24" s="81">
        <v>60993</v>
      </c>
      <c r="BT24" s="81">
        <v>88034</v>
      </c>
      <c r="BU24" s="81">
        <v>79028</v>
      </c>
      <c r="BV24" s="81">
        <v>50127</v>
      </c>
      <c r="BW24" s="81">
        <v>129626</v>
      </c>
      <c r="BX24" s="81">
        <v>90179</v>
      </c>
      <c r="BY24" s="81">
        <v>85649</v>
      </c>
      <c r="BZ24" s="81">
        <v>95594</v>
      </c>
      <c r="CA24" s="81">
        <v>80085</v>
      </c>
      <c r="CB24" s="81">
        <v>81644</v>
      </c>
      <c r="CC24" s="81">
        <v>92981</v>
      </c>
      <c r="CD24" s="81">
        <v>73056</v>
      </c>
      <c r="CE24" s="81">
        <v>133756</v>
      </c>
      <c r="CF24" s="81">
        <v>147890</v>
      </c>
      <c r="CG24" s="81">
        <v>153963</v>
      </c>
      <c r="CH24" s="81">
        <v>89489</v>
      </c>
      <c r="CI24" s="81">
        <v>154135</v>
      </c>
      <c r="CJ24" s="81">
        <v>142038</v>
      </c>
      <c r="CK24" s="81">
        <v>110589</v>
      </c>
      <c r="CL24" s="81">
        <v>144364</v>
      </c>
      <c r="CM24" s="81">
        <v>117895</v>
      </c>
      <c r="CN24" s="81">
        <v>149855</v>
      </c>
      <c r="CO24" s="81">
        <v>189021</v>
      </c>
      <c r="CP24" s="81">
        <v>133189</v>
      </c>
      <c r="CQ24" s="81">
        <v>154115</v>
      </c>
      <c r="CR24" s="81">
        <v>181708</v>
      </c>
      <c r="CS24" s="81">
        <v>184386</v>
      </c>
      <c r="CT24" s="81">
        <v>186465</v>
      </c>
      <c r="CU24" s="81">
        <v>310648</v>
      </c>
      <c r="CV24" s="81">
        <v>216069</v>
      </c>
      <c r="CW24" s="81">
        <v>187464</v>
      </c>
      <c r="CX24" s="81">
        <v>257056</v>
      </c>
      <c r="CY24" s="81">
        <v>209357</v>
      </c>
      <c r="CZ24" s="81">
        <v>198175</v>
      </c>
    </row>
    <row r="25" spans="2:106" x14ac:dyDescent="0.25">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row>
    <row r="26" spans="2:106" x14ac:dyDescent="0.25">
      <c r="B26" s="85" t="s">
        <v>50</v>
      </c>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row>
    <row r="27" spans="2:106" x14ac:dyDescent="0.25">
      <c r="B27" s="79"/>
      <c r="C27" s="10">
        <v>43131</v>
      </c>
      <c r="D27" s="10">
        <v>43159</v>
      </c>
      <c r="E27" s="10">
        <v>43190</v>
      </c>
      <c r="F27" s="10">
        <v>43220</v>
      </c>
      <c r="G27" s="10">
        <v>43251</v>
      </c>
      <c r="H27" s="10">
        <v>43281</v>
      </c>
      <c r="I27" s="10">
        <v>43312</v>
      </c>
      <c r="J27" s="10">
        <v>43343</v>
      </c>
      <c r="K27" s="10">
        <v>43373</v>
      </c>
      <c r="L27" s="10">
        <v>43404</v>
      </c>
      <c r="M27" s="10">
        <v>43434</v>
      </c>
      <c r="N27" s="10">
        <v>43465</v>
      </c>
      <c r="O27" s="10">
        <v>43496</v>
      </c>
      <c r="P27" s="10">
        <v>43524</v>
      </c>
      <c r="Q27" s="10">
        <v>43555</v>
      </c>
      <c r="R27" s="10">
        <v>43585</v>
      </c>
      <c r="S27" s="10">
        <v>43616</v>
      </c>
      <c r="T27" s="10">
        <v>43646</v>
      </c>
      <c r="U27" s="10">
        <v>43677</v>
      </c>
      <c r="V27" s="10">
        <v>43708</v>
      </c>
      <c r="W27" s="10">
        <v>43738</v>
      </c>
      <c r="X27" s="10">
        <v>43769</v>
      </c>
      <c r="Y27" s="10">
        <v>43799</v>
      </c>
      <c r="Z27" s="10">
        <v>43830</v>
      </c>
      <c r="AA27" s="10">
        <v>43861</v>
      </c>
      <c r="AB27" s="10">
        <v>43890</v>
      </c>
      <c r="AC27" s="10">
        <v>43921</v>
      </c>
      <c r="AD27" s="10">
        <v>43951</v>
      </c>
      <c r="AE27" s="10">
        <v>43982</v>
      </c>
      <c r="AF27" s="10">
        <v>44012</v>
      </c>
      <c r="AG27" s="10">
        <v>44043</v>
      </c>
      <c r="AH27" s="10">
        <v>44074</v>
      </c>
      <c r="AI27" s="10">
        <v>44104</v>
      </c>
      <c r="AJ27" s="10">
        <v>44135</v>
      </c>
      <c r="AK27" s="10">
        <v>44165</v>
      </c>
      <c r="AL27" s="10">
        <v>44196</v>
      </c>
      <c r="AM27" s="10">
        <f>AM5</f>
        <v>44227</v>
      </c>
      <c r="AN27" s="10">
        <f>AN5</f>
        <v>44255</v>
      </c>
      <c r="AO27" s="10">
        <v>44286</v>
      </c>
      <c r="AP27" s="10">
        <f t="shared" ref="AP27:BO27" si="0">AP5</f>
        <v>44316</v>
      </c>
      <c r="AQ27" s="10">
        <f t="shared" si="0"/>
        <v>44347</v>
      </c>
      <c r="AR27" s="10">
        <f t="shared" si="0"/>
        <v>44377</v>
      </c>
      <c r="AS27" s="10">
        <f t="shared" si="0"/>
        <v>44408</v>
      </c>
      <c r="AT27" s="10">
        <f t="shared" si="0"/>
        <v>44439</v>
      </c>
      <c r="AU27" s="10">
        <f t="shared" si="0"/>
        <v>44469</v>
      </c>
      <c r="AV27" s="10">
        <f t="shared" si="0"/>
        <v>44500</v>
      </c>
      <c r="AW27" s="10">
        <f t="shared" si="0"/>
        <v>44530</v>
      </c>
      <c r="AX27" s="10">
        <f t="shared" si="0"/>
        <v>44561</v>
      </c>
      <c r="AY27" s="10">
        <f t="shared" si="0"/>
        <v>44592</v>
      </c>
      <c r="AZ27" s="10">
        <f t="shared" si="0"/>
        <v>44620</v>
      </c>
      <c r="BA27" s="10">
        <f t="shared" si="0"/>
        <v>44651</v>
      </c>
      <c r="BB27" s="10">
        <f t="shared" si="0"/>
        <v>44681</v>
      </c>
      <c r="BC27" s="10">
        <f t="shared" si="0"/>
        <v>44712</v>
      </c>
      <c r="BD27" s="10">
        <f t="shared" si="0"/>
        <v>44742</v>
      </c>
      <c r="BE27" s="10">
        <f t="shared" si="0"/>
        <v>44773</v>
      </c>
      <c r="BF27" s="10">
        <f t="shared" si="0"/>
        <v>44804</v>
      </c>
      <c r="BG27" s="10">
        <f t="shared" si="0"/>
        <v>44834</v>
      </c>
      <c r="BH27" s="10">
        <f t="shared" si="0"/>
        <v>44865</v>
      </c>
      <c r="BI27" s="10">
        <f t="shared" si="0"/>
        <v>44895</v>
      </c>
      <c r="BJ27" s="10">
        <f t="shared" si="0"/>
        <v>44926</v>
      </c>
      <c r="BK27" s="10">
        <f t="shared" si="0"/>
        <v>44957</v>
      </c>
      <c r="BL27" s="10">
        <f t="shared" si="0"/>
        <v>44985</v>
      </c>
      <c r="BM27" s="10">
        <f t="shared" si="0"/>
        <v>45016</v>
      </c>
      <c r="BN27" s="10">
        <f t="shared" si="0"/>
        <v>45046</v>
      </c>
      <c r="BO27" s="10">
        <f t="shared" si="0"/>
        <v>45077</v>
      </c>
      <c r="BP27" s="10">
        <f t="shared" ref="BP27:BQ27" si="1">BP5</f>
        <v>45107</v>
      </c>
      <c r="BQ27" s="10">
        <f t="shared" si="1"/>
        <v>45138</v>
      </c>
      <c r="BR27" s="10">
        <f t="shared" ref="BR27:BS27" si="2">BR5</f>
        <v>45169</v>
      </c>
      <c r="BS27" s="10">
        <f t="shared" si="2"/>
        <v>45199</v>
      </c>
      <c r="BT27" s="10">
        <f t="shared" ref="BT27:BU27" si="3">BT5</f>
        <v>45230</v>
      </c>
      <c r="BU27" s="10">
        <f t="shared" si="3"/>
        <v>45260</v>
      </c>
      <c r="BV27" s="10">
        <f t="shared" ref="BV27:BW27" si="4">BV5</f>
        <v>45291</v>
      </c>
      <c r="BW27" s="10">
        <f t="shared" si="4"/>
        <v>45322</v>
      </c>
      <c r="BX27" s="10">
        <f t="shared" ref="BX27:BY27" si="5">BX5</f>
        <v>45351</v>
      </c>
      <c r="BY27" s="10">
        <f t="shared" si="5"/>
        <v>45382</v>
      </c>
      <c r="BZ27" s="10">
        <f t="shared" ref="BZ27:CA27" si="6">BZ5</f>
        <v>45412</v>
      </c>
      <c r="CA27" s="10">
        <f t="shared" si="6"/>
        <v>45443</v>
      </c>
      <c r="CB27" s="10">
        <f t="shared" ref="CB27:CC27" si="7">CB5</f>
        <v>45473</v>
      </c>
      <c r="CC27" s="10">
        <f t="shared" si="7"/>
        <v>45504</v>
      </c>
      <c r="CD27" s="10">
        <f t="shared" ref="CD27:CE27" si="8">CD5</f>
        <v>45535</v>
      </c>
      <c r="CE27" s="10">
        <f t="shared" si="8"/>
        <v>45565</v>
      </c>
      <c r="CF27" s="10">
        <f t="shared" ref="CF27:CG27" si="9">CF5</f>
        <v>45596</v>
      </c>
      <c r="CG27" s="10">
        <f t="shared" si="9"/>
        <v>45626</v>
      </c>
      <c r="CH27" s="10">
        <f t="shared" ref="CH27:CI27" si="10">CH5</f>
        <v>45657</v>
      </c>
      <c r="CI27" s="10">
        <f t="shared" si="10"/>
        <v>45688</v>
      </c>
      <c r="CJ27" s="10">
        <f t="shared" ref="CJ27:CK27" si="11">CJ5</f>
        <v>45716</v>
      </c>
      <c r="CK27" s="10">
        <f t="shared" si="11"/>
        <v>45747</v>
      </c>
      <c r="CL27" s="10">
        <f t="shared" ref="CL27:CM27" si="12">CL5</f>
        <v>45777</v>
      </c>
      <c r="CM27" s="10">
        <f t="shared" si="12"/>
        <v>45808</v>
      </c>
      <c r="CN27" s="10">
        <f t="shared" ref="CN27:CP27" si="13">CN5</f>
        <v>45838</v>
      </c>
      <c r="CO27" s="10">
        <f t="shared" si="13"/>
        <v>45869</v>
      </c>
      <c r="CP27" s="10">
        <f t="shared" si="13"/>
        <v>45900</v>
      </c>
      <c r="CQ27" s="10">
        <f t="shared" ref="CQ27:CR27" si="14">CQ5</f>
        <v>45930</v>
      </c>
      <c r="CR27" s="10">
        <f t="shared" si="14"/>
        <v>45961</v>
      </c>
      <c r="CS27" s="10">
        <f t="shared" ref="CS27" si="15">CS5</f>
        <v>45991</v>
      </c>
      <c r="CT27" s="10">
        <f t="shared" ref="CT27:CU27" si="16">CT5</f>
        <v>46022</v>
      </c>
      <c r="CU27" s="10">
        <f t="shared" si="16"/>
        <v>46053</v>
      </c>
      <c r="CV27" s="10">
        <f t="shared" ref="CV27:CW27" si="17">CV5</f>
        <v>46081</v>
      </c>
      <c r="CW27" s="10">
        <f t="shared" si="17"/>
        <v>46112</v>
      </c>
      <c r="CX27" s="10">
        <f t="shared" ref="CX27:CY27" si="18">CX5</f>
        <v>46142</v>
      </c>
      <c r="CY27" s="10">
        <f t="shared" si="18"/>
        <v>46173</v>
      </c>
      <c r="CZ27" s="10">
        <f t="shared" ref="CZ27" si="19">CZ5</f>
        <v>46203</v>
      </c>
    </row>
    <row r="28" spans="2:106" x14ac:dyDescent="0.25">
      <c r="B28" s="80" t="s">
        <v>18</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row>
    <row r="29" spans="2:106" ht="15.75" x14ac:dyDescent="0.25">
      <c r="B29" s="82" t="s">
        <v>99</v>
      </c>
      <c r="C29" s="15">
        <v>23174.619047619046</v>
      </c>
      <c r="D29" s="15">
        <v>23056.63157894737</v>
      </c>
      <c r="E29" s="15">
        <v>22445.619047619046</v>
      </c>
      <c r="F29" s="15">
        <v>20826.142857142859</v>
      </c>
      <c r="G29" s="15">
        <v>20484.045454545456</v>
      </c>
      <c r="H29" s="15">
        <v>20879.571428571428</v>
      </c>
      <c r="I29" s="15">
        <v>18311.428571428572</v>
      </c>
      <c r="J29" s="15">
        <v>16313.434782608696</v>
      </c>
      <c r="K29" s="15">
        <v>21803.57894736842</v>
      </c>
      <c r="L29" s="15">
        <v>21992.31818181818</v>
      </c>
      <c r="M29" s="15">
        <v>21433.5</v>
      </c>
      <c r="N29" s="15">
        <v>17516.315789473683</v>
      </c>
      <c r="O29" s="15">
        <v>25681.428571428572</v>
      </c>
      <c r="P29" s="15">
        <v>26161.947368421053</v>
      </c>
      <c r="Q29" s="15">
        <v>25511.285714285714</v>
      </c>
      <c r="R29" s="15">
        <v>23120.476190476191</v>
      </c>
      <c r="S29" s="15">
        <v>20812.81818181818</v>
      </c>
      <c r="T29" s="15">
        <v>23787.1</v>
      </c>
      <c r="U29" s="15">
        <v>19858.363636363636</v>
      </c>
      <c r="V29" s="15">
        <v>18350.363636363636</v>
      </c>
      <c r="W29" s="15">
        <v>22733.7</v>
      </c>
      <c r="X29" s="15">
        <v>21631.045454545456</v>
      </c>
      <c r="Y29" s="15">
        <v>22503.052631578947</v>
      </c>
      <c r="Z29" s="15">
        <v>17492.666666666668</v>
      </c>
      <c r="AA29" s="15">
        <v>24156.714285714286</v>
      </c>
      <c r="AB29" s="15">
        <v>23975.78947368421</v>
      </c>
      <c r="AC29" s="15">
        <v>31199.18181818182</v>
      </c>
      <c r="AD29" s="15">
        <v>31972.809523809523</v>
      </c>
      <c r="AE29" s="15">
        <v>31074.799999999999</v>
      </c>
      <c r="AF29" s="15">
        <f>AF7/AF$48</f>
        <v>28678.545454545456</v>
      </c>
      <c r="AG29" s="15">
        <f t="shared" ref="AG29:BW29" si="20">AG7/AG$48</f>
        <v>21928.454545454544</v>
      </c>
      <c r="AH29" s="15">
        <f t="shared" si="20"/>
        <v>20577</v>
      </c>
      <c r="AI29" s="15">
        <f t="shared" si="20"/>
        <v>21962.714285714286</v>
      </c>
      <c r="AJ29" s="15">
        <f t="shared" si="20"/>
        <v>24164.761904761905</v>
      </c>
      <c r="AK29" s="15">
        <f t="shared" si="20"/>
        <v>24418</v>
      </c>
      <c r="AL29" s="15">
        <f t="shared" si="20"/>
        <v>19329.863636363636</v>
      </c>
      <c r="AM29" s="15">
        <f t="shared" si="20"/>
        <v>29499.63157894737</v>
      </c>
      <c r="AN29" s="15">
        <f t="shared" si="20"/>
        <v>27791.684210526317</v>
      </c>
      <c r="AO29" s="15">
        <f t="shared" si="20"/>
        <v>29720.260869565216</v>
      </c>
      <c r="AP29" s="15">
        <f t="shared" si="20"/>
        <v>24869.476190476191</v>
      </c>
      <c r="AQ29" s="15">
        <f t="shared" si="20"/>
        <v>23709.5</v>
      </c>
      <c r="AR29" s="15">
        <f t="shared" si="20"/>
        <v>24372.045454545456</v>
      </c>
      <c r="AS29" s="15">
        <f t="shared" si="20"/>
        <v>20140.428571428572</v>
      </c>
      <c r="AT29" s="15">
        <f t="shared" si="20"/>
        <v>17775.454545454544</v>
      </c>
      <c r="AU29" s="15">
        <f t="shared" si="20"/>
        <v>22939.285714285714</v>
      </c>
      <c r="AV29" s="15">
        <f t="shared" si="20"/>
        <v>24099.55</v>
      </c>
      <c r="AW29" s="15">
        <f t="shared" si="20"/>
        <v>22689.15</v>
      </c>
      <c r="AX29" s="15">
        <f t="shared" si="20"/>
        <v>17019.68181818182</v>
      </c>
      <c r="AY29" s="15">
        <f t="shared" si="20"/>
        <v>25003.55</v>
      </c>
      <c r="AZ29" s="15">
        <f t="shared" si="20"/>
        <v>26071.526315789473</v>
      </c>
      <c r="BA29" s="15">
        <f t="shared" si="20"/>
        <v>28426.217391304348</v>
      </c>
      <c r="BB29" s="15">
        <f t="shared" si="20"/>
        <v>26376.05</v>
      </c>
      <c r="BC29" s="15">
        <f t="shared" si="20"/>
        <v>26001.190476190477</v>
      </c>
      <c r="BD29" s="15">
        <f t="shared" si="20"/>
        <v>25560.619047619046</v>
      </c>
      <c r="BE29" s="15">
        <f t="shared" si="20"/>
        <v>22954.15</v>
      </c>
      <c r="BF29" s="15">
        <f t="shared" si="20"/>
        <v>23667.956521739132</v>
      </c>
      <c r="BG29" s="15">
        <f t="shared" si="20"/>
        <v>26324.142857142859</v>
      </c>
      <c r="BH29" s="15">
        <f t="shared" si="20"/>
        <v>28065.1</v>
      </c>
      <c r="BI29" s="15">
        <f t="shared" si="20"/>
        <v>28670.400000000001</v>
      </c>
      <c r="BJ29" s="15">
        <f t="shared" si="20"/>
        <v>21633.619047619046</v>
      </c>
      <c r="BK29" s="15">
        <f t="shared" si="20"/>
        <v>31874.55</v>
      </c>
      <c r="BL29" s="15">
        <f t="shared" si="20"/>
        <v>33316.26315789474</v>
      </c>
      <c r="BM29" s="15">
        <f t="shared" si="20"/>
        <v>30729.478260869564</v>
      </c>
      <c r="BN29" s="15">
        <f t="shared" si="20"/>
        <v>26316.842105263157</v>
      </c>
      <c r="BO29" s="15">
        <f t="shared" si="20"/>
        <v>28519.5</v>
      </c>
      <c r="BP29" s="15">
        <f t="shared" si="20"/>
        <v>27442.238095238095</v>
      </c>
      <c r="BQ29" s="15">
        <f t="shared" si="20"/>
        <v>25956.85</v>
      </c>
      <c r="BR29" s="15">
        <f t="shared" si="20"/>
        <v>24278.565217391304</v>
      </c>
      <c r="BS29" s="15">
        <f t="shared" si="20"/>
        <v>27633.1</v>
      </c>
      <c r="BT29" s="15">
        <f t="shared" si="20"/>
        <v>29450.047619047618</v>
      </c>
      <c r="BU29" s="15">
        <f t="shared" si="20"/>
        <v>31739.809523809523</v>
      </c>
      <c r="BV29" s="15">
        <f t="shared" si="20"/>
        <v>27752.15</v>
      </c>
      <c r="BW29" s="15">
        <f t="shared" si="20"/>
        <v>39075.523809523809</v>
      </c>
      <c r="BX29" s="15">
        <f t="shared" ref="BX29:BY29" si="21">BX7/BX$48</f>
        <v>39516.9</v>
      </c>
      <c r="BY29" s="15">
        <f t="shared" si="21"/>
        <v>37403</v>
      </c>
      <c r="BZ29" s="15">
        <f t="shared" ref="BZ29:CA29" si="22">BZ7/BZ$48</f>
        <v>36735.454545454544</v>
      </c>
      <c r="CA29" s="15">
        <f t="shared" si="22"/>
        <v>32864.181818181816</v>
      </c>
      <c r="CB29" s="15">
        <f t="shared" ref="CB29:CC29" si="23">CB7/CB$48</f>
        <v>33250.42105263158</v>
      </c>
      <c r="CC29" s="15">
        <f t="shared" si="23"/>
        <v>32830</v>
      </c>
      <c r="CD29" s="15">
        <f t="shared" ref="CD29:CE29" si="24">CD7/CD$48</f>
        <v>33602.909090909088</v>
      </c>
      <c r="CE29" s="15">
        <f t="shared" si="24"/>
        <v>42370.9</v>
      </c>
      <c r="CF29" s="15">
        <f t="shared" ref="CF29:CG29" si="25">CF7/CF$48</f>
        <v>38284.681818181816</v>
      </c>
      <c r="CG29" s="15">
        <f t="shared" si="25"/>
        <v>36296.473684210527</v>
      </c>
      <c r="CH29" s="15">
        <f t="shared" ref="CH29:CI29" si="26">CH7/CH$48</f>
        <v>30343.809523809523</v>
      </c>
      <c r="CI29" s="15">
        <f t="shared" si="26"/>
        <v>39146.523809523809</v>
      </c>
      <c r="CJ29" s="15">
        <f t="shared" ref="CJ29:CK29" si="27">CJ7/CJ$48</f>
        <v>41522.42105263158</v>
      </c>
      <c r="CK29" s="15">
        <f t="shared" si="27"/>
        <v>45023.857142857145</v>
      </c>
      <c r="CL29" s="15">
        <f t="shared" ref="CL29:CM29" si="28">CL7/CL$48</f>
        <v>44646.761904761908</v>
      </c>
      <c r="CM29" s="15">
        <f t="shared" si="28"/>
        <v>39652.238095238092</v>
      </c>
      <c r="CN29" s="15">
        <f t="shared" ref="CN29:CO29" si="29">CN7/CN$48</f>
        <v>35516.65</v>
      </c>
      <c r="CO29" s="15">
        <f t="shared" si="29"/>
        <v>36187.5</v>
      </c>
      <c r="CP29" s="15">
        <f t="shared" ref="CP29:CQ29" si="30">CP7/CP$48</f>
        <v>31643.380952380954</v>
      </c>
      <c r="CQ29" s="15">
        <f t="shared" si="30"/>
        <v>43292.285714285717</v>
      </c>
      <c r="CR29" s="15">
        <f t="shared" ref="CR29:CS29" si="31">CR7/CR$48</f>
        <v>38817.727272727272</v>
      </c>
      <c r="CS29" s="15">
        <f t="shared" si="31"/>
        <v>41114.277777777781</v>
      </c>
      <c r="CT29" s="15">
        <f t="shared" ref="CT29:CU29" si="32">CT7/CT$48</f>
        <v>32492.954545454544</v>
      </c>
      <c r="CU29" s="15">
        <f t="shared" si="32"/>
        <v>47578.7</v>
      </c>
      <c r="CV29" s="15">
        <f t="shared" ref="CV29:CW29" si="33">CV7/CV$48</f>
        <v>47927.84210526316</v>
      </c>
      <c r="CW29" s="15">
        <f t="shared" si="33"/>
        <v>51422.272727272728</v>
      </c>
      <c r="CX29" s="15">
        <f t="shared" ref="CX29:CY29" si="34">CX7/CX$48</f>
        <v>42890.857142857145</v>
      </c>
      <c r="CY29" s="15">
        <f t="shared" si="34"/>
        <v>47101.65</v>
      </c>
      <c r="CZ29" s="15">
        <f t="shared" ref="CZ29" si="35">CZ7/CZ$48</f>
        <v>46009.428571428572</v>
      </c>
    </row>
    <row r="30" spans="2:106" ht="15.75" x14ac:dyDescent="0.25">
      <c r="B30" s="82" t="s">
        <v>100</v>
      </c>
      <c r="C30" s="15">
        <v>10046.714285714286</v>
      </c>
      <c r="D30" s="15">
        <v>10328.473684210527</v>
      </c>
      <c r="E30" s="15">
        <v>8198.1904761904771</v>
      </c>
      <c r="F30" s="15">
        <v>7848.9523809523807</v>
      </c>
      <c r="G30" s="15">
        <v>8194.454545454546</v>
      </c>
      <c r="H30" s="15">
        <v>7479.0476190476193</v>
      </c>
      <c r="I30" s="15">
        <v>6705.1428571428569</v>
      </c>
      <c r="J30" s="15">
        <v>6251.869565217391</v>
      </c>
      <c r="K30" s="15">
        <v>7706.7368421052633</v>
      </c>
      <c r="L30" s="15">
        <v>8862.7727272727279</v>
      </c>
      <c r="M30" s="15">
        <v>8096.75</v>
      </c>
      <c r="N30" s="15">
        <v>6407.6842105263158</v>
      </c>
      <c r="O30" s="15">
        <v>11032.095238095239</v>
      </c>
      <c r="P30" s="15">
        <v>9976.0526315789466</v>
      </c>
      <c r="Q30" s="15">
        <v>8943</v>
      </c>
      <c r="R30" s="15">
        <v>8576.5714285714294</v>
      </c>
      <c r="S30" s="15">
        <v>8382.318181818182</v>
      </c>
      <c r="T30" s="15">
        <v>9247.75</v>
      </c>
      <c r="U30" s="15">
        <v>7849.545454545455</v>
      </c>
      <c r="V30" s="15">
        <v>7144.818181818182</v>
      </c>
      <c r="W30" s="15">
        <v>9113.4</v>
      </c>
      <c r="X30" s="15">
        <v>9182.4090909090901</v>
      </c>
      <c r="Y30" s="15">
        <v>9395.2631578947367</v>
      </c>
      <c r="Z30" s="15">
        <v>7013.1428571428569</v>
      </c>
      <c r="AA30" s="15">
        <v>10835.857142857143</v>
      </c>
      <c r="AB30" s="15">
        <v>12552.052631578947</v>
      </c>
      <c r="AC30" s="15">
        <v>13460.863636363636</v>
      </c>
      <c r="AD30" s="15">
        <v>13009.761904761905</v>
      </c>
      <c r="AE30" s="15">
        <v>11549.25</v>
      </c>
      <c r="AF30" s="15">
        <f t="shared" ref="AF30:BW30" si="36">AF8/AF$48</f>
        <v>11278.954545454546</v>
      </c>
      <c r="AG30" s="15">
        <f t="shared" si="36"/>
        <v>8213.2272727272721</v>
      </c>
      <c r="AH30" s="15">
        <f t="shared" si="36"/>
        <v>8169.8095238095239</v>
      </c>
      <c r="AI30" s="15">
        <f t="shared" si="36"/>
        <v>9704.6190476190477</v>
      </c>
      <c r="AJ30" s="15">
        <f t="shared" si="36"/>
        <v>9285.9047619047615</v>
      </c>
      <c r="AK30" s="15">
        <f t="shared" si="36"/>
        <v>10279.842105263158</v>
      </c>
      <c r="AL30" s="15">
        <f t="shared" si="36"/>
        <v>8279.954545454546</v>
      </c>
      <c r="AM30" s="15">
        <f t="shared" si="36"/>
        <v>11789.947368421053</v>
      </c>
      <c r="AN30" s="15">
        <f t="shared" si="36"/>
        <v>11988.894736842105</v>
      </c>
      <c r="AO30" s="15">
        <f t="shared" si="36"/>
        <v>11666.826086956522</v>
      </c>
      <c r="AP30" s="15">
        <f t="shared" si="36"/>
        <v>10334.333333333334</v>
      </c>
      <c r="AQ30" s="15">
        <f t="shared" si="36"/>
        <v>10362.65</v>
      </c>
      <c r="AR30" s="15">
        <f t="shared" si="36"/>
        <v>9989.0909090909099</v>
      </c>
      <c r="AS30" s="15">
        <f t="shared" si="36"/>
        <v>8132.3809523809523</v>
      </c>
      <c r="AT30" s="15">
        <f t="shared" si="36"/>
        <v>7848.318181818182</v>
      </c>
      <c r="AU30" s="15">
        <f t="shared" si="36"/>
        <v>9441.0476190476184</v>
      </c>
      <c r="AV30" s="15">
        <f t="shared" si="36"/>
        <v>9818.7000000000007</v>
      </c>
      <c r="AW30" s="15">
        <f t="shared" si="36"/>
        <v>9747.15</v>
      </c>
      <c r="AX30" s="15">
        <f t="shared" si="36"/>
        <v>6810.545454545455</v>
      </c>
      <c r="AY30" s="15">
        <f t="shared" si="36"/>
        <v>10981.8</v>
      </c>
      <c r="AZ30" s="15">
        <f t="shared" si="36"/>
        <v>10524.368421052632</v>
      </c>
      <c r="BA30" s="15">
        <f t="shared" si="36"/>
        <v>10633</v>
      </c>
      <c r="BB30" s="15">
        <f t="shared" si="36"/>
        <v>9722.5</v>
      </c>
      <c r="BC30" s="15">
        <f t="shared" si="36"/>
        <v>10652.095238095239</v>
      </c>
      <c r="BD30" s="15">
        <f t="shared" si="36"/>
        <v>10394.285714285714</v>
      </c>
      <c r="BE30" s="15">
        <f t="shared" si="36"/>
        <v>8512.85</v>
      </c>
      <c r="BF30" s="15">
        <f t="shared" si="36"/>
        <v>8187.260869565217</v>
      </c>
      <c r="BG30" s="15">
        <f t="shared" si="36"/>
        <v>8581.2380952380954</v>
      </c>
      <c r="BH30" s="15">
        <f t="shared" si="36"/>
        <v>9536.65</v>
      </c>
      <c r="BI30" s="15">
        <f t="shared" si="36"/>
        <v>9663.9500000000007</v>
      </c>
      <c r="BJ30" s="15">
        <f t="shared" si="36"/>
        <v>7273.0476190476193</v>
      </c>
      <c r="BK30" s="15">
        <f t="shared" si="36"/>
        <v>11172.8</v>
      </c>
      <c r="BL30" s="15">
        <f t="shared" si="36"/>
        <v>11928.421052631578</v>
      </c>
      <c r="BM30" s="15">
        <f t="shared" si="36"/>
        <v>9627.5217391304341</v>
      </c>
      <c r="BN30" s="15">
        <f t="shared" si="36"/>
        <v>8684.4210526315783</v>
      </c>
      <c r="BO30" s="15">
        <f t="shared" si="36"/>
        <v>9111.7727272727279</v>
      </c>
      <c r="BP30" s="15">
        <f t="shared" si="36"/>
        <v>8905.9047619047615</v>
      </c>
      <c r="BQ30" s="15">
        <f t="shared" si="36"/>
        <v>8003.4</v>
      </c>
      <c r="BR30" s="15">
        <f t="shared" si="36"/>
        <v>7569.173913043478</v>
      </c>
      <c r="BS30" s="15">
        <f t="shared" si="36"/>
        <v>8604.35</v>
      </c>
      <c r="BT30" s="15">
        <f t="shared" si="36"/>
        <v>9700.0476190476184</v>
      </c>
      <c r="BU30" s="15">
        <f t="shared" si="36"/>
        <v>11254.952380952382</v>
      </c>
      <c r="BV30" s="15">
        <f t="shared" si="36"/>
        <v>7741.75</v>
      </c>
      <c r="BW30" s="15">
        <f t="shared" si="36"/>
        <v>10748.476190476191</v>
      </c>
      <c r="BX30" s="15">
        <f t="shared" ref="BX30:BY30" si="37">BX8/BX$48</f>
        <v>11180.55</v>
      </c>
      <c r="BY30" s="15">
        <f t="shared" si="37"/>
        <v>10717.9</v>
      </c>
      <c r="BZ30" s="15">
        <f t="shared" ref="BZ30:CA30" si="38">BZ8/BZ$48</f>
        <v>10253.272727272728</v>
      </c>
      <c r="CA30" s="15">
        <f t="shared" si="38"/>
        <v>10313.045454545454</v>
      </c>
      <c r="CB30" s="15">
        <f t="shared" ref="CB30:CC30" si="39">CB8/CB$48</f>
        <v>9007.2631578947367</v>
      </c>
      <c r="CC30" s="15">
        <f t="shared" si="39"/>
        <v>8993.045454545454</v>
      </c>
      <c r="CD30" s="15">
        <f t="shared" ref="CD30:CE30" si="40">CD8/CD$48</f>
        <v>8920.863636363636</v>
      </c>
      <c r="CE30" s="15">
        <f t="shared" si="40"/>
        <v>11812.3</v>
      </c>
      <c r="CF30" s="15">
        <f t="shared" ref="CF30:CG30" si="41">CF8/CF$48</f>
        <v>11201.818181818182</v>
      </c>
      <c r="CG30" s="15">
        <f t="shared" si="41"/>
        <v>10692.157894736842</v>
      </c>
      <c r="CH30" s="15">
        <f t="shared" ref="CH30:CI30" si="42">CH8/CH$48</f>
        <v>8293.7142857142862</v>
      </c>
      <c r="CI30" s="15">
        <f t="shared" si="42"/>
        <v>10707.380952380952</v>
      </c>
      <c r="CJ30" s="15">
        <f t="shared" ref="CJ30:CK30" si="43">CJ8/CJ$48</f>
        <v>12999.21052631579</v>
      </c>
      <c r="CK30" s="15">
        <f t="shared" si="43"/>
        <v>13604.857142857143</v>
      </c>
      <c r="CL30" s="15">
        <f t="shared" ref="CL30:CM30" si="44">CL8/CL$48</f>
        <v>14565.095238095239</v>
      </c>
      <c r="CM30" s="15">
        <f t="shared" si="44"/>
        <v>13171.380952380952</v>
      </c>
      <c r="CN30" s="15">
        <f t="shared" ref="CN30:CO30" si="45">CN8/CN$48</f>
        <v>12095.55</v>
      </c>
      <c r="CO30" s="15">
        <f t="shared" si="45"/>
        <v>11685.40909090909</v>
      </c>
      <c r="CP30" s="15">
        <f t="shared" ref="CP30:CQ30" si="46">CP8/CP$48</f>
        <v>9678.6666666666661</v>
      </c>
      <c r="CQ30" s="15">
        <f t="shared" si="46"/>
        <v>12662.380952380952</v>
      </c>
      <c r="CR30" s="15">
        <f t="shared" ref="CR30:CS30" si="47">CR8/CR$48</f>
        <v>12428.045454545454</v>
      </c>
      <c r="CS30" s="15">
        <f t="shared" si="47"/>
        <v>12279.444444444445</v>
      </c>
      <c r="CT30" s="15">
        <f t="shared" ref="CT30:CU30" si="48">CT8/CT$48</f>
        <v>10112.09090909091</v>
      </c>
      <c r="CU30" s="15">
        <f t="shared" si="48"/>
        <v>13264.55</v>
      </c>
      <c r="CV30" s="15">
        <f t="shared" ref="CV30:CW30" si="49">CV8/CV$48</f>
        <v>13601.842105263158</v>
      </c>
      <c r="CW30" s="15">
        <f t="shared" si="49"/>
        <v>13742</v>
      </c>
      <c r="CX30" s="15">
        <f t="shared" ref="CX30:CY30" si="50">CX8/CX$48</f>
        <v>13603.190476190477</v>
      </c>
      <c r="CY30" s="15">
        <f t="shared" si="50"/>
        <v>12592.55</v>
      </c>
      <c r="CZ30" s="15">
        <f t="shared" ref="CZ30" si="51">CZ8/CZ$48</f>
        <v>12363.571428571429</v>
      </c>
    </row>
    <row r="31" spans="2:106" ht="15.75" x14ac:dyDescent="0.25">
      <c r="B31" s="82" t="s">
        <v>101</v>
      </c>
      <c r="C31" s="17" t="s">
        <v>8</v>
      </c>
      <c r="D31" s="17" t="s">
        <v>8</v>
      </c>
      <c r="E31" s="17" t="s">
        <v>8</v>
      </c>
      <c r="F31" s="17" t="s">
        <v>8</v>
      </c>
      <c r="G31" s="17" t="s">
        <v>8</v>
      </c>
      <c r="H31" s="17" t="s">
        <v>8</v>
      </c>
      <c r="I31" s="17" t="s">
        <v>8</v>
      </c>
      <c r="J31" s="17" t="s">
        <v>8</v>
      </c>
      <c r="K31" s="17" t="s">
        <v>8</v>
      </c>
      <c r="L31" s="17" t="s">
        <v>8</v>
      </c>
      <c r="M31" s="17" t="s">
        <v>8</v>
      </c>
      <c r="N31" s="17" t="s">
        <v>8</v>
      </c>
      <c r="O31" s="15">
        <f t="shared" ref="O31:AE31" si="52">O9/O$48</f>
        <v>651298.95238095243</v>
      </c>
      <c r="P31" s="15">
        <f t="shared" si="52"/>
        <v>648534.63157894742</v>
      </c>
      <c r="Q31" s="15">
        <f t="shared" si="52"/>
        <v>662493.23809523811</v>
      </c>
      <c r="R31" s="15">
        <f t="shared" si="52"/>
        <v>557338.95238095243</v>
      </c>
      <c r="S31" s="15">
        <f t="shared" si="52"/>
        <v>677526.27272727271</v>
      </c>
      <c r="T31" s="15">
        <f t="shared" si="52"/>
        <v>710254.9</v>
      </c>
      <c r="U31" s="15">
        <f t="shared" si="52"/>
        <v>575404.5</v>
      </c>
      <c r="V31" s="15">
        <f t="shared" si="52"/>
        <v>705549.90909090906</v>
      </c>
      <c r="W31" s="15">
        <f t="shared" si="52"/>
        <v>690005.95</v>
      </c>
      <c r="X31" s="15">
        <f t="shared" si="52"/>
        <v>594821.77272727271</v>
      </c>
      <c r="Y31" s="15">
        <f t="shared" si="52"/>
        <v>604947.26315789472</v>
      </c>
      <c r="Z31" s="15">
        <f t="shared" si="52"/>
        <v>530797.57142857148</v>
      </c>
      <c r="AA31" s="15">
        <f t="shared" si="52"/>
        <v>620835.66666666663</v>
      </c>
      <c r="AB31" s="15">
        <f t="shared" si="52"/>
        <v>755705.15789473685</v>
      </c>
      <c r="AC31" s="15">
        <f t="shared" si="52"/>
        <v>944719.90909090906</v>
      </c>
      <c r="AD31" s="15">
        <f t="shared" si="52"/>
        <v>619600.85714285716</v>
      </c>
      <c r="AE31" s="15">
        <f t="shared" si="52"/>
        <v>592061.9</v>
      </c>
      <c r="AF31" s="15">
        <f t="shared" ref="AF31:BW31" si="53">AF9/AF$48</f>
        <v>574218.13636363635</v>
      </c>
      <c r="AG31" s="15">
        <f t="shared" si="53"/>
        <v>460599.95454545453</v>
      </c>
      <c r="AH31" s="15">
        <f t="shared" si="53"/>
        <v>512936.09523809527</v>
      </c>
      <c r="AI31" s="15">
        <f t="shared" si="53"/>
        <v>530095.19047619053</v>
      </c>
      <c r="AJ31" s="15">
        <f t="shared" si="53"/>
        <v>529263.71428571432</v>
      </c>
      <c r="AK31" s="15">
        <f t="shared" si="53"/>
        <v>591742.05263157899</v>
      </c>
      <c r="AL31" s="15">
        <f t="shared" si="53"/>
        <v>531263.59090909094</v>
      </c>
      <c r="AM31" s="15">
        <f t="shared" si="53"/>
        <v>720273.63157894742</v>
      </c>
      <c r="AN31" s="15">
        <f t="shared" si="53"/>
        <v>783326.26315789472</v>
      </c>
      <c r="AO31" s="15">
        <f t="shared" si="53"/>
        <v>691463.39130434778</v>
      </c>
      <c r="AP31" s="15">
        <f t="shared" si="53"/>
        <v>610016.09523809527</v>
      </c>
      <c r="AQ31" s="15">
        <f t="shared" si="53"/>
        <v>613694.94999999995</v>
      </c>
      <c r="AR31" s="15">
        <f t="shared" si="53"/>
        <v>651319</v>
      </c>
      <c r="AS31" s="15">
        <f t="shared" si="53"/>
        <v>589165.61904761905</v>
      </c>
      <c r="AT31" s="15">
        <f t="shared" si="53"/>
        <v>580779.04545454541</v>
      </c>
      <c r="AU31" s="15">
        <f t="shared" si="53"/>
        <v>634198</v>
      </c>
      <c r="AV31" s="15">
        <f t="shared" si="53"/>
        <v>739159.9</v>
      </c>
      <c r="AW31" s="15">
        <f t="shared" si="53"/>
        <v>565587.94999999995</v>
      </c>
      <c r="AX31" s="15">
        <f t="shared" si="53"/>
        <v>585415.36363636365</v>
      </c>
      <c r="AY31" s="15">
        <f t="shared" si="53"/>
        <v>738624.9</v>
      </c>
      <c r="AZ31" s="15">
        <f t="shared" si="53"/>
        <v>802889.36842105258</v>
      </c>
      <c r="BA31" s="15">
        <f t="shared" si="53"/>
        <v>770881.65217391308</v>
      </c>
      <c r="BB31" s="15">
        <f t="shared" si="53"/>
        <v>716645.95</v>
      </c>
      <c r="BC31" s="15">
        <f t="shared" si="53"/>
        <v>684553.47619047621</v>
      </c>
      <c r="BD31" s="15">
        <f t="shared" si="53"/>
        <v>664021.57142857148</v>
      </c>
      <c r="BE31" s="15">
        <f t="shared" si="53"/>
        <v>601420.9</v>
      </c>
      <c r="BF31" s="15">
        <f t="shared" si="53"/>
        <v>633506.86956521741</v>
      </c>
      <c r="BG31" s="15">
        <f t="shared" si="53"/>
        <v>702668.47619047621</v>
      </c>
      <c r="BH31" s="15">
        <f t="shared" si="53"/>
        <v>676164.9</v>
      </c>
      <c r="BI31" s="15">
        <f t="shared" si="53"/>
        <v>721457.9</v>
      </c>
      <c r="BJ31" s="15">
        <f t="shared" si="53"/>
        <v>582416.14285714284</v>
      </c>
      <c r="BK31" s="15">
        <f t="shared" si="53"/>
        <v>708190.9</v>
      </c>
      <c r="BL31" s="15">
        <f t="shared" si="53"/>
        <v>819130.47368421056</v>
      </c>
      <c r="BM31" s="15">
        <f t="shared" si="53"/>
        <v>875191.30434782605</v>
      </c>
      <c r="BN31" s="15">
        <f t="shared" si="53"/>
        <v>666315.78947368416</v>
      </c>
      <c r="BO31" s="15">
        <f t="shared" si="53"/>
        <v>774154.54545454541</v>
      </c>
      <c r="BP31" s="15">
        <f t="shared" si="53"/>
        <v>697971.42857142852</v>
      </c>
      <c r="BQ31" s="15">
        <f t="shared" si="53"/>
        <v>695580</v>
      </c>
      <c r="BR31" s="15">
        <f t="shared" si="53"/>
        <v>702917.39130434778</v>
      </c>
      <c r="BS31" s="15">
        <f t="shared" si="53"/>
        <v>739265</v>
      </c>
      <c r="BT31" s="15">
        <f t="shared" si="53"/>
        <v>813157.14285714284</v>
      </c>
      <c r="BU31" s="15">
        <f t="shared" si="53"/>
        <v>795547.61904761905</v>
      </c>
      <c r="BV31" s="15">
        <f t="shared" si="53"/>
        <v>758310</v>
      </c>
      <c r="BW31" s="15">
        <f t="shared" si="53"/>
        <v>903961.90476190473</v>
      </c>
      <c r="BX31" s="15">
        <f t="shared" ref="BX31:BY31" si="54">BX9/BX$48</f>
        <v>926115</v>
      </c>
      <c r="BY31" s="15">
        <f t="shared" si="54"/>
        <v>803810</v>
      </c>
      <c r="BZ31" s="15">
        <f t="shared" ref="BZ31:CA31" si="55">BZ9/BZ$48</f>
        <v>867900</v>
      </c>
      <c r="CA31" s="15">
        <f t="shared" si="55"/>
        <v>830586.36363636365</v>
      </c>
      <c r="CB31" s="15">
        <f t="shared" ref="CB31:CC31" si="56">CB9/CB$48</f>
        <v>910468.42105263157</v>
      </c>
      <c r="CC31" s="15">
        <f t="shared" si="56"/>
        <v>870327.27272727271</v>
      </c>
      <c r="CD31" s="15">
        <f t="shared" ref="CD31:CE31" si="57">CD9/CD$48</f>
        <v>1027790.9090909091</v>
      </c>
      <c r="CE31" s="15">
        <f t="shared" si="57"/>
        <v>997205</v>
      </c>
      <c r="CF31" s="15">
        <f t="shared" ref="CF31:CG31" si="58">CF9/CF$48</f>
        <v>942918.18181818177</v>
      </c>
      <c r="CG31" s="15">
        <f t="shared" si="58"/>
        <v>1010226.3157894737</v>
      </c>
      <c r="CH31" s="15">
        <f t="shared" ref="CH31:CI31" si="59">CH9/CH$48</f>
        <v>832180.95238095243</v>
      </c>
      <c r="CI31" s="15">
        <f t="shared" si="59"/>
        <v>910504.76190476189</v>
      </c>
      <c r="CJ31" s="15">
        <f t="shared" ref="CJ31:CK31" si="60">CJ9/CJ$48</f>
        <v>999242.10526315786</v>
      </c>
      <c r="CK31" s="15">
        <f t="shared" si="60"/>
        <v>1097090.4761904762</v>
      </c>
      <c r="CL31" s="15">
        <f t="shared" ref="CL31:CM31" si="61">CL9/CL$48</f>
        <v>1354980.9523809524</v>
      </c>
      <c r="CM31" s="15">
        <f t="shared" si="61"/>
        <v>1106252.3809523811</v>
      </c>
      <c r="CN31" s="15">
        <f t="shared" ref="CN31:CO31" si="62">CN9/CN$48</f>
        <v>1019410</v>
      </c>
      <c r="CO31" s="15">
        <f t="shared" si="62"/>
        <v>924222.72727272729</v>
      </c>
      <c r="CP31" s="15">
        <f t="shared" ref="CP31:CQ31" si="63">CP9/CP$48</f>
        <v>1021133.3333333334</v>
      </c>
      <c r="CQ31" s="15">
        <f t="shared" si="63"/>
        <v>1078295.2380952381</v>
      </c>
      <c r="CR31" s="15">
        <f t="shared" ref="CR31:CS31" si="64">CR9/CR$48</f>
        <v>998318.18181818177</v>
      </c>
      <c r="CS31" s="15">
        <f t="shared" si="64"/>
        <v>1091150</v>
      </c>
      <c r="CT31" s="15">
        <f t="shared" ref="CT31:CU31" si="65">CT9/CT$48</f>
        <v>944840.90909090906</v>
      </c>
      <c r="CU31" s="15">
        <f t="shared" si="65"/>
        <v>1192395</v>
      </c>
      <c r="CV31" s="15">
        <f t="shared" ref="CV31:CW31" si="66">CV9/CV$48</f>
        <v>1205789.4736842106</v>
      </c>
      <c r="CW31" s="15">
        <f t="shared" si="66"/>
        <v>1448790.9090909092</v>
      </c>
      <c r="CX31" s="15">
        <f t="shared" ref="CX31:CY31" si="67">CX9/CX$48</f>
        <v>1078185.7142857143</v>
      </c>
      <c r="CY31" s="15">
        <f t="shared" si="67"/>
        <v>1265590</v>
      </c>
      <c r="CZ31" s="15">
        <f t="shared" ref="CZ31" si="68">CZ9/CZ$48</f>
        <v>1170690.4761904762</v>
      </c>
    </row>
    <row r="32" spans="2:106" x14ac:dyDescent="0.25">
      <c r="B32" s="82" t="s">
        <v>23</v>
      </c>
      <c r="C32" s="15">
        <v>3512.4285714285716</v>
      </c>
      <c r="D32" s="15">
        <v>3155.7894736842104</v>
      </c>
      <c r="E32" s="15">
        <v>3295.0952380952381</v>
      </c>
      <c r="F32" s="15">
        <v>3646.0952380952381</v>
      </c>
      <c r="G32" s="15">
        <v>2991.5</v>
      </c>
      <c r="H32" s="15">
        <v>2923.2857142857142</v>
      </c>
      <c r="I32" s="15">
        <v>3911.5238095238096</v>
      </c>
      <c r="J32" s="15">
        <v>3184.913043478261</v>
      </c>
      <c r="K32" s="15">
        <v>3646.2105263157896</v>
      </c>
      <c r="L32" s="15">
        <v>4231.954545454545</v>
      </c>
      <c r="M32" s="15">
        <v>3673.45</v>
      </c>
      <c r="N32" s="15">
        <v>3714.7894736842104</v>
      </c>
      <c r="O32" s="15">
        <v>3815.3333333333335</v>
      </c>
      <c r="P32" s="15">
        <v>3776.0526315789475</v>
      </c>
      <c r="Q32" s="15">
        <v>4288.1428571428569</v>
      </c>
      <c r="R32" s="15">
        <v>3771.7142857142858</v>
      </c>
      <c r="S32" s="15">
        <v>4670.636363636364</v>
      </c>
      <c r="T32" s="15">
        <v>5059.75</v>
      </c>
      <c r="U32" s="15">
        <v>4221.772727272727</v>
      </c>
      <c r="V32" s="15">
        <v>4383.181818181818</v>
      </c>
      <c r="W32" s="15">
        <v>4517</v>
      </c>
      <c r="X32" s="15">
        <v>4585.909090909091</v>
      </c>
      <c r="Y32" s="15">
        <v>3767.1578947368421</v>
      </c>
      <c r="Z32" s="15">
        <v>4135.5714285714284</v>
      </c>
      <c r="AA32" s="15">
        <v>4992.0952380952385</v>
      </c>
      <c r="AB32" s="15">
        <v>4850.6315789473683</v>
      </c>
      <c r="AC32" s="15">
        <v>7160.681818181818</v>
      </c>
      <c r="AD32" s="15">
        <v>7191.9523809523807</v>
      </c>
      <c r="AE32" s="15">
        <v>5619.5</v>
      </c>
      <c r="AF32" s="15">
        <f t="shared" ref="AF32:BW32" si="69">AF10/AF$48</f>
        <v>6146.681818181818</v>
      </c>
      <c r="AG32" s="15">
        <f t="shared" si="69"/>
        <v>5980.909090909091</v>
      </c>
      <c r="AH32" s="15">
        <f t="shared" si="69"/>
        <v>5190.7142857142853</v>
      </c>
      <c r="AI32" s="15">
        <f t="shared" si="69"/>
        <v>4828.3809523809523</v>
      </c>
      <c r="AJ32" s="15">
        <f t="shared" si="69"/>
        <v>4929.4285714285716</v>
      </c>
      <c r="AK32" s="15">
        <f t="shared" si="69"/>
        <v>4672.3157894736842</v>
      </c>
      <c r="AL32" s="15">
        <f t="shared" si="69"/>
        <v>3650.3636363636365</v>
      </c>
      <c r="AM32" s="15">
        <f t="shared" si="69"/>
        <v>4554.2631578947367</v>
      </c>
      <c r="AN32" s="15">
        <f t="shared" si="69"/>
        <v>4796.5263157894733</v>
      </c>
      <c r="AO32" s="15">
        <f t="shared" si="69"/>
        <v>3960.304347826087</v>
      </c>
      <c r="AP32" s="15">
        <f t="shared" si="69"/>
        <v>3500.4285714285716</v>
      </c>
      <c r="AQ32" s="15">
        <f t="shared" si="69"/>
        <v>3459.7656000000002</v>
      </c>
      <c r="AR32" s="15">
        <f t="shared" si="69"/>
        <v>2867.818181818182</v>
      </c>
      <c r="AS32" s="15">
        <f t="shared" si="69"/>
        <v>2473.8095238095239</v>
      </c>
      <c r="AT32" s="15">
        <f t="shared" si="69"/>
        <v>2548.318181818182</v>
      </c>
      <c r="AU32" s="15">
        <f t="shared" si="69"/>
        <v>2800.1428571428573</v>
      </c>
      <c r="AV32" s="15">
        <f t="shared" si="69"/>
        <v>2565.6999999999998</v>
      </c>
      <c r="AW32" s="15">
        <f t="shared" si="69"/>
        <v>3139.65</v>
      </c>
      <c r="AX32" s="15">
        <f t="shared" si="69"/>
        <v>2860.4545454545455</v>
      </c>
      <c r="AY32" s="15">
        <f t="shared" si="69"/>
        <v>2493.85</v>
      </c>
      <c r="AZ32" s="15">
        <f t="shared" si="69"/>
        <v>2748.2631578947367</v>
      </c>
      <c r="BA32" s="15">
        <f t="shared" si="69"/>
        <v>3185.695652173913</v>
      </c>
      <c r="BB32" s="15">
        <f t="shared" si="69"/>
        <v>2760.05</v>
      </c>
      <c r="BC32" s="15">
        <f t="shared" si="69"/>
        <v>2660.0476190476193</v>
      </c>
      <c r="BD32" s="15">
        <f t="shared" si="69"/>
        <v>3102.7142857142858</v>
      </c>
      <c r="BE32" s="15">
        <f t="shared" si="69"/>
        <v>2322</v>
      </c>
      <c r="BF32" s="15">
        <f t="shared" si="69"/>
        <v>2842.8695652173915</v>
      </c>
      <c r="BG32" s="15">
        <f t="shared" si="69"/>
        <v>3098.3809523809523</v>
      </c>
      <c r="BH32" s="15">
        <f t="shared" si="69"/>
        <v>2973.35</v>
      </c>
      <c r="BI32" s="15">
        <f t="shared" si="69"/>
        <v>2717.3</v>
      </c>
      <c r="BJ32" s="15">
        <f t="shared" si="69"/>
        <v>2760.8095238095239</v>
      </c>
      <c r="BK32" s="15">
        <f t="shared" si="69"/>
        <v>3780.65</v>
      </c>
      <c r="BL32" s="15">
        <f t="shared" si="69"/>
        <v>3791.1052631578946</v>
      </c>
      <c r="BM32" s="15">
        <f t="shared" si="69"/>
        <v>5036.478260869565</v>
      </c>
      <c r="BN32" s="15">
        <f t="shared" si="69"/>
        <v>4853.0526315789475</v>
      </c>
      <c r="BO32" s="15">
        <f t="shared" si="69"/>
        <v>3722.318181818182</v>
      </c>
      <c r="BP32" s="15">
        <f t="shared" si="69"/>
        <v>3441</v>
      </c>
      <c r="BQ32" s="15">
        <f t="shared" si="69"/>
        <v>4503.75</v>
      </c>
      <c r="BR32" s="15">
        <f t="shared" si="69"/>
        <v>3429.217391304348</v>
      </c>
      <c r="BS32" s="15">
        <f t="shared" si="69"/>
        <v>3812.3</v>
      </c>
      <c r="BT32" s="15">
        <f t="shared" si="69"/>
        <v>3501.3809523809523</v>
      </c>
      <c r="BU32" s="15">
        <f t="shared" si="69"/>
        <v>3571.3333333333335</v>
      </c>
      <c r="BV32" s="15">
        <f t="shared" si="69"/>
        <v>3884.55</v>
      </c>
      <c r="BW32" s="15">
        <f t="shared" si="69"/>
        <v>4086.7619047619046</v>
      </c>
      <c r="BX32" s="15">
        <f t="shared" ref="BX32:BY32" si="70">BX10/BX$48</f>
        <v>3968.2</v>
      </c>
      <c r="BY32" s="15">
        <f t="shared" si="70"/>
        <v>3383.15</v>
      </c>
      <c r="BZ32" s="15">
        <f t="shared" ref="BZ32:CA32" si="71">BZ10/BZ$48</f>
        <v>4096.909090909091</v>
      </c>
      <c r="CA32" s="15">
        <f t="shared" si="71"/>
        <v>2981.5</v>
      </c>
      <c r="CB32" s="15">
        <f t="shared" ref="CB32:CC32" si="72">CB10/CB$48</f>
        <v>2888.1052631578946</v>
      </c>
      <c r="CC32" s="15">
        <f t="shared" si="72"/>
        <v>3278.7727272727275</v>
      </c>
      <c r="CD32" s="15">
        <f t="shared" ref="CD32:CE32" si="73">CD10/CD$48</f>
        <v>4307.727272727273</v>
      </c>
      <c r="CE32" s="15">
        <f t="shared" si="73"/>
        <v>4582.3</v>
      </c>
      <c r="CF32" s="15">
        <f t="shared" ref="CF32:CG32" si="74">CF10/CF$48</f>
        <v>4235.363636363636</v>
      </c>
      <c r="CG32" s="15">
        <f t="shared" si="74"/>
        <v>4171.8421052631575</v>
      </c>
      <c r="CH32" s="15">
        <f t="shared" ref="CH32:CI32" si="75">CH10/CH$48</f>
        <v>3293.9523809523807</v>
      </c>
      <c r="CI32" s="15">
        <f t="shared" si="75"/>
        <v>3851.1428571428573</v>
      </c>
      <c r="CJ32" s="15">
        <f t="shared" ref="CJ32:CK32" si="76">CJ10/CJ$48</f>
        <v>5143.7368421052633</v>
      </c>
      <c r="CK32" s="15">
        <f t="shared" si="76"/>
        <v>3957.4761904761904</v>
      </c>
      <c r="CL32" s="15">
        <f t="shared" ref="CL32:CM32" si="77">CL10/CL$48</f>
        <v>4064.2380952380954</v>
      </c>
      <c r="CM32" s="15">
        <f t="shared" si="77"/>
        <v>4032.3809523809523</v>
      </c>
      <c r="CN32" s="15">
        <f t="shared" ref="CN32:CO32" si="78">CN10/CN$48</f>
        <v>2728.85</v>
      </c>
      <c r="CO32" s="15">
        <f t="shared" si="78"/>
        <v>3213.090909090909</v>
      </c>
      <c r="CP32" s="15">
        <f t="shared" ref="CP32:CQ32" si="79">CP10/CP$48</f>
        <v>3864.5714285714284</v>
      </c>
      <c r="CQ32" s="15">
        <f t="shared" si="79"/>
        <v>5498.1904761904761</v>
      </c>
      <c r="CR32" s="15">
        <f t="shared" ref="CR32:CS32" si="80">CR10/CR$48</f>
        <v>3724.3636363636365</v>
      </c>
      <c r="CS32" s="15">
        <f t="shared" si="80"/>
        <v>3448.7777777777778</v>
      </c>
      <c r="CT32" s="15">
        <f t="shared" ref="CT32:CU32" si="81">CT10/CT$48</f>
        <v>3453.6363636363635</v>
      </c>
      <c r="CU32" s="15">
        <f t="shared" si="81"/>
        <v>4332.3999999999996</v>
      </c>
      <c r="CV32" s="15">
        <f t="shared" ref="CV32:CW32" si="82">CV10/CV$48</f>
        <v>2980</v>
      </c>
      <c r="CW32" s="15">
        <f t="shared" si="82"/>
        <v>3681.181818181818</v>
      </c>
      <c r="CX32" s="15">
        <f t="shared" ref="CX32:CY32" si="83">CX10/CX$48</f>
        <v>2785.3333333333335</v>
      </c>
      <c r="CY32" s="15">
        <f t="shared" si="83"/>
        <v>2695.1</v>
      </c>
      <c r="CZ32" s="15">
        <f t="shared" ref="CZ32" si="84">CZ10/CZ$48</f>
        <v>2660.0476190476193</v>
      </c>
    </row>
    <row r="33" spans="2:104" x14ac:dyDescent="0.25">
      <c r="B33" s="80" t="s">
        <v>2</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row>
    <row r="34" spans="2:104" ht="15.75" x14ac:dyDescent="0.25">
      <c r="B34" s="82" t="s">
        <v>102</v>
      </c>
      <c r="C34" s="15">
        <v>4031.4285714285716</v>
      </c>
      <c r="D34" s="15">
        <v>3703.6842105263158</v>
      </c>
      <c r="E34" s="15">
        <v>2899.9047619047619</v>
      </c>
      <c r="F34" s="15">
        <v>2960.9047619047619</v>
      </c>
      <c r="G34" s="15">
        <v>3125.318181818182</v>
      </c>
      <c r="H34" s="15">
        <v>3172.8571428571427</v>
      </c>
      <c r="I34" s="15">
        <v>2711.8571428571427</v>
      </c>
      <c r="J34" s="15">
        <v>2343.086956521739</v>
      </c>
      <c r="K34" s="15">
        <v>2743</v>
      </c>
      <c r="L34" s="15">
        <v>3109.5454545454545</v>
      </c>
      <c r="M34" s="15">
        <v>3010.1</v>
      </c>
      <c r="N34" s="15">
        <v>2101.1052631578946</v>
      </c>
      <c r="O34" s="15">
        <v>4082.2857142857142</v>
      </c>
      <c r="P34" s="15">
        <v>3364.7894736842104</v>
      </c>
      <c r="Q34" s="15">
        <v>3587.8571428571427</v>
      </c>
      <c r="R34" s="15">
        <v>3462.5238095238096</v>
      </c>
      <c r="S34" s="15">
        <v>2985</v>
      </c>
      <c r="T34" s="15">
        <v>3448.2</v>
      </c>
      <c r="U34" s="15">
        <v>3603.2727272727275</v>
      </c>
      <c r="V34" s="15">
        <v>2754.5454545454545</v>
      </c>
      <c r="W34" s="15">
        <v>3927.9</v>
      </c>
      <c r="X34" s="15">
        <v>3737.909090909091</v>
      </c>
      <c r="Y34" s="15">
        <v>3207.4736842105262</v>
      </c>
      <c r="Z34" s="15">
        <v>2198.0476190476193</v>
      </c>
      <c r="AA34" s="15">
        <v>4377.8095238095239</v>
      </c>
      <c r="AB34" s="15">
        <v>4117.6315789473683</v>
      </c>
      <c r="AC34" s="15">
        <v>4387.045454545455</v>
      </c>
      <c r="AD34" s="15">
        <v>3985.0476190476193</v>
      </c>
      <c r="AE34" s="15">
        <v>3853.25</v>
      </c>
      <c r="AF34" s="15">
        <f>AF12/AF$48</f>
        <v>3293.818181818182</v>
      </c>
      <c r="AG34" s="15">
        <f t="shared" ref="AG34:BW34" si="85">AG12/AG$48</f>
        <v>2730</v>
      </c>
      <c r="AH34" s="15">
        <f t="shared" si="85"/>
        <v>2567.3333333333335</v>
      </c>
      <c r="AI34" s="15">
        <f t="shared" si="85"/>
        <v>2955.7619047619046</v>
      </c>
      <c r="AJ34" s="15">
        <f t="shared" si="85"/>
        <v>3074.2857142857142</v>
      </c>
      <c r="AK34" s="15">
        <f t="shared" si="85"/>
        <v>3277.9473684210525</v>
      </c>
      <c r="AL34" s="15">
        <f t="shared" si="85"/>
        <v>2488.6363636363635</v>
      </c>
      <c r="AM34" s="15">
        <f t="shared" si="85"/>
        <v>4180.2105263157891</v>
      </c>
      <c r="AN34" s="15">
        <f t="shared" si="85"/>
        <v>4316.9473684210525</v>
      </c>
      <c r="AO34" s="15">
        <f t="shared" si="85"/>
        <v>3588.8260869565215</v>
      </c>
      <c r="AP34" s="15">
        <f t="shared" si="85"/>
        <v>3385.8095238095239</v>
      </c>
      <c r="AQ34" s="15">
        <f t="shared" si="85"/>
        <v>3161.45</v>
      </c>
      <c r="AR34" s="15">
        <f t="shared" si="85"/>
        <v>3434.318181818182</v>
      </c>
      <c r="AS34" s="15">
        <f t="shared" si="85"/>
        <v>2823.8571428571427</v>
      </c>
      <c r="AT34" s="15">
        <f t="shared" si="85"/>
        <v>2555.2727272727275</v>
      </c>
      <c r="AU34" s="15">
        <f t="shared" si="85"/>
        <v>3281.8095238095239</v>
      </c>
      <c r="AV34" s="15">
        <f t="shared" si="85"/>
        <v>3693.7</v>
      </c>
      <c r="AW34" s="15">
        <f t="shared" si="85"/>
        <v>3221.1</v>
      </c>
      <c r="AX34" s="15">
        <f t="shared" si="85"/>
        <v>2068.2727272727275</v>
      </c>
      <c r="AY34" s="15">
        <f t="shared" si="85"/>
        <v>3364.55</v>
      </c>
      <c r="AZ34" s="15">
        <f t="shared" si="85"/>
        <v>3074.8947368421054</v>
      </c>
      <c r="BA34" s="15">
        <f t="shared" si="85"/>
        <v>3581.9565217391305</v>
      </c>
      <c r="BB34" s="15">
        <f t="shared" si="85"/>
        <v>2874.3</v>
      </c>
      <c r="BC34" s="15">
        <f t="shared" si="85"/>
        <v>2665.9523809523807</v>
      </c>
      <c r="BD34" s="15">
        <f t="shared" si="85"/>
        <v>2886.6190476190477</v>
      </c>
      <c r="BE34" s="15">
        <f t="shared" si="85"/>
        <v>2777.65</v>
      </c>
      <c r="BF34" s="15">
        <f t="shared" si="85"/>
        <v>2544.4347826086955</v>
      </c>
      <c r="BG34" s="15">
        <f t="shared" si="85"/>
        <v>2425.3333333333335</v>
      </c>
      <c r="BH34" s="15">
        <f t="shared" si="85"/>
        <v>2598.18450695</v>
      </c>
      <c r="BI34" s="15">
        <f t="shared" si="85"/>
        <v>2787.45</v>
      </c>
      <c r="BJ34" s="15">
        <f t="shared" si="85"/>
        <v>1914.3333333333333</v>
      </c>
      <c r="BK34" s="15">
        <f t="shared" si="85"/>
        <v>3199.7</v>
      </c>
      <c r="BL34" s="15">
        <f t="shared" si="85"/>
        <v>3067.3684210526317</v>
      </c>
      <c r="BM34" s="15">
        <f t="shared" si="85"/>
        <v>2382.521739130435</v>
      </c>
      <c r="BN34" s="15">
        <f t="shared" si="85"/>
        <v>2160.0526315789475</v>
      </c>
      <c r="BO34" s="15">
        <f t="shared" si="85"/>
        <v>2238.3636363636365</v>
      </c>
      <c r="BP34" s="15">
        <f t="shared" si="85"/>
        <v>2359.6666666666665</v>
      </c>
      <c r="BQ34" s="15">
        <f t="shared" si="85"/>
        <v>2505.9</v>
      </c>
      <c r="BR34" s="15">
        <f t="shared" si="85"/>
        <v>1984.2608695652175</v>
      </c>
      <c r="BS34" s="15">
        <f t="shared" si="85"/>
        <v>2303.5</v>
      </c>
      <c r="BT34" s="15">
        <f t="shared" si="85"/>
        <v>2321.6190476190477</v>
      </c>
      <c r="BU34" s="15">
        <f t="shared" si="85"/>
        <v>2306.1428571428573</v>
      </c>
      <c r="BV34" s="15">
        <f t="shared" si="85"/>
        <v>1764.3</v>
      </c>
      <c r="BW34" s="15">
        <f t="shared" si="85"/>
        <v>2786.1428571428573</v>
      </c>
      <c r="BX34" s="15">
        <f t="shared" ref="BX34:BY34" si="86">BX12/BX$48</f>
        <v>2955.5</v>
      </c>
      <c r="BY34" s="15">
        <f t="shared" si="86"/>
        <v>2678.75</v>
      </c>
      <c r="BZ34" s="15">
        <f t="shared" ref="BZ34:CA34" si="87">BZ12/BZ$48</f>
        <v>2507.8636363636365</v>
      </c>
      <c r="CA34" s="15">
        <f t="shared" si="87"/>
        <v>2667.0454545454545</v>
      </c>
      <c r="CB34" s="15">
        <f t="shared" ref="CB34:CC34" si="88">CB12/CB$48</f>
        <v>2416.9473684210525</v>
      </c>
      <c r="CC34" s="15">
        <f t="shared" si="88"/>
        <v>2143.409090909091</v>
      </c>
      <c r="CD34" s="15">
        <f t="shared" ref="CD34:CE34" si="89">CD12/CD$48</f>
        <v>2158.590909090909</v>
      </c>
      <c r="CE34" s="15">
        <f t="shared" si="89"/>
        <v>3403.05</v>
      </c>
      <c r="CF34" s="15">
        <f t="shared" ref="CF34:CG34" si="90">CF12/CF$48</f>
        <v>3353</v>
      </c>
      <c r="CG34" s="15">
        <f t="shared" si="90"/>
        <v>2735.4210526315787</v>
      </c>
      <c r="CH34" s="15">
        <f t="shared" ref="CH34:CI34" si="91">CH12/CH$48</f>
        <v>1934.6666666666667</v>
      </c>
      <c r="CI34" s="15">
        <f t="shared" si="91"/>
        <v>3126</v>
      </c>
      <c r="CJ34" s="15">
        <f t="shared" ref="CJ34:CK34" si="92">CJ12/CJ$48</f>
        <v>3321.2631578947367</v>
      </c>
      <c r="CK34" s="15">
        <f t="shared" si="92"/>
        <v>2803.4285714285716</v>
      </c>
      <c r="CL34" s="15">
        <f t="shared" ref="CL34:CM34" si="93">CL12/CL$48</f>
        <v>2729.2857142857142</v>
      </c>
      <c r="CM34" s="15">
        <f t="shared" si="93"/>
        <v>2928.4761904761904</v>
      </c>
      <c r="CN34" s="15">
        <f t="shared" ref="CN34:CO34" si="94">CN12/CN$48</f>
        <v>2751.5</v>
      </c>
      <c r="CO34" s="15">
        <f t="shared" si="94"/>
        <v>3345.2727272727275</v>
      </c>
      <c r="CP34" s="15">
        <f t="shared" ref="CP34:CQ34" si="95">CP12/CP$48</f>
        <v>2635.5714285714284</v>
      </c>
      <c r="CQ34" s="15">
        <f t="shared" si="95"/>
        <v>3579.2380952380954</v>
      </c>
      <c r="CR34" s="15">
        <f t="shared" ref="CR34:CS34" si="96">CR12/CR$48</f>
        <v>3146.181818181818</v>
      </c>
      <c r="CS34" s="15">
        <f t="shared" si="96"/>
        <v>2594.7777777777778</v>
      </c>
      <c r="CT34" s="15">
        <f t="shared" ref="CT34:CU34" si="97">CT12/CT$48</f>
        <v>2180.181818181818</v>
      </c>
      <c r="CU34" s="15">
        <f t="shared" si="97"/>
        <v>3728.55</v>
      </c>
      <c r="CV34" s="15">
        <f t="shared" ref="CV34:CW34" si="98">CV12/CV$48</f>
        <v>3647.7368421052633</v>
      </c>
      <c r="CW34" s="15">
        <f t="shared" si="98"/>
        <v>3064.181818181818</v>
      </c>
      <c r="CX34" s="15">
        <f t="shared" ref="CX34:CY34" si="99">CX12/CX$48</f>
        <v>2699.6666666666665</v>
      </c>
      <c r="CY34" s="15">
        <f t="shared" si="99"/>
        <v>3199.7</v>
      </c>
      <c r="CZ34" s="15">
        <f t="shared" ref="CZ34" si="100">CZ12/CZ$48</f>
        <v>2948.8095238095239</v>
      </c>
    </row>
    <row r="35" spans="2:104" ht="15.75" x14ac:dyDescent="0.25">
      <c r="B35" s="82" t="s">
        <v>103</v>
      </c>
      <c r="C35" s="15">
        <v>9742.863636363636</v>
      </c>
      <c r="D35" s="15">
        <v>9502.25</v>
      </c>
      <c r="E35" s="15">
        <v>8469.8095238095229</v>
      </c>
      <c r="F35" s="15">
        <v>8017.45</v>
      </c>
      <c r="G35" s="15">
        <v>8341.9523809523816</v>
      </c>
      <c r="H35" s="15">
        <v>7002.1904761904761</v>
      </c>
      <c r="I35" s="15">
        <v>6626.590909090909</v>
      </c>
      <c r="J35" s="15">
        <v>5869.454545454545</v>
      </c>
      <c r="K35" s="15">
        <v>6232.25</v>
      </c>
      <c r="L35" s="15">
        <v>6391.608695652174</v>
      </c>
      <c r="M35" s="15">
        <v>6051.636363636364</v>
      </c>
      <c r="N35" s="15">
        <v>4385.7368421052633</v>
      </c>
      <c r="O35" s="15">
        <v>8106.954545454545</v>
      </c>
      <c r="P35" s="15">
        <v>7711.1</v>
      </c>
      <c r="Q35" s="15">
        <v>8588.4285714285706</v>
      </c>
      <c r="R35" s="15">
        <v>8148.65</v>
      </c>
      <c r="S35" s="15">
        <v>8236.3333333333339</v>
      </c>
      <c r="T35" s="15">
        <v>9988.6</v>
      </c>
      <c r="U35" s="15">
        <v>8939.8695652173919</v>
      </c>
      <c r="V35" s="15">
        <v>8708.9047619047615</v>
      </c>
      <c r="W35" s="15">
        <v>7857.8571428571431</v>
      </c>
      <c r="X35" s="15">
        <v>7931.739130434783</v>
      </c>
      <c r="Y35" s="15">
        <v>7384.666666666667</v>
      </c>
      <c r="Z35" s="15">
        <v>5367.2</v>
      </c>
      <c r="AA35" s="15">
        <v>8696.5</v>
      </c>
      <c r="AB35" s="15">
        <v>9949.1</v>
      </c>
      <c r="AC35" s="15">
        <v>10433.871646717897</v>
      </c>
      <c r="AD35" s="15">
        <v>9026.35</v>
      </c>
      <c r="AE35" s="15">
        <v>9008.4210526315783</v>
      </c>
      <c r="AF35" s="15">
        <f>AF13/AF$49</f>
        <v>8292.6363234545443</v>
      </c>
      <c r="AG35" s="15">
        <f t="shared" ref="AG35:BV35" si="101">AG13/AG$49</f>
        <v>6533.173913043478</v>
      </c>
      <c r="AH35" s="15">
        <f t="shared" si="101"/>
        <v>6225.2</v>
      </c>
      <c r="AI35" s="15">
        <f t="shared" si="101"/>
        <v>7374.454545454545</v>
      </c>
      <c r="AJ35" s="15">
        <f t="shared" si="101"/>
        <v>6594.409090909091</v>
      </c>
      <c r="AK35" s="15">
        <f t="shared" si="101"/>
        <v>7905.4761904761908</v>
      </c>
      <c r="AL35" s="15">
        <f t="shared" si="101"/>
        <v>5563.7619047619046</v>
      </c>
      <c r="AM35" s="15">
        <f t="shared" si="101"/>
        <v>9094.9500000000007</v>
      </c>
      <c r="AN35" s="15">
        <f t="shared" si="101"/>
        <v>8683.5</v>
      </c>
      <c r="AO35" s="15">
        <f t="shared" si="101"/>
        <v>8834.217391304348</v>
      </c>
      <c r="AP35" s="15">
        <f t="shared" si="101"/>
        <v>7618.75</v>
      </c>
      <c r="AQ35" s="15">
        <f t="shared" si="101"/>
        <v>6919.9945035789478</v>
      </c>
      <c r="AR35" s="15">
        <f t="shared" si="101"/>
        <v>6696.863636363636</v>
      </c>
      <c r="AS35" s="15">
        <f t="shared" si="101"/>
        <v>6520.909090909091</v>
      </c>
      <c r="AT35" s="15">
        <f t="shared" si="101"/>
        <v>6004.8095238095239</v>
      </c>
      <c r="AU35" s="15">
        <f t="shared" si="101"/>
        <v>7383</v>
      </c>
      <c r="AV35" s="15">
        <f t="shared" si="101"/>
        <v>7617.6190476190477</v>
      </c>
      <c r="AW35" s="15">
        <f t="shared" si="101"/>
        <v>7739.272727272727</v>
      </c>
      <c r="AX35" s="15">
        <f t="shared" si="101"/>
        <v>5041.2380952380954</v>
      </c>
      <c r="AY35" s="15">
        <f t="shared" si="101"/>
        <v>8732.0499999999993</v>
      </c>
      <c r="AZ35" s="15">
        <f t="shared" si="101"/>
        <v>7768.75</v>
      </c>
      <c r="BA35" s="15">
        <f t="shared" si="101"/>
        <v>8929.4782608695659</v>
      </c>
      <c r="BB35" s="15">
        <f t="shared" si="101"/>
        <v>6905.2631578947367</v>
      </c>
      <c r="BC35" s="15">
        <f t="shared" si="101"/>
        <v>6052.5714285714284</v>
      </c>
      <c r="BD35" s="15">
        <f t="shared" si="101"/>
        <v>6508.1</v>
      </c>
      <c r="BE35" s="15">
        <f t="shared" si="101"/>
        <v>5756.9523809523807</v>
      </c>
      <c r="BF35" s="15">
        <f t="shared" si="101"/>
        <v>5902.909090909091</v>
      </c>
      <c r="BG35" s="15">
        <f t="shared" si="101"/>
        <v>5814.9523809523807</v>
      </c>
      <c r="BH35" s="15">
        <f t="shared" si="101"/>
        <v>5305.7142857142853</v>
      </c>
      <c r="BI35" s="15">
        <f t="shared" si="101"/>
        <v>5569.136363636364</v>
      </c>
      <c r="BJ35" s="15">
        <f t="shared" si="101"/>
        <v>3471.3</v>
      </c>
      <c r="BK35" s="15">
        <f t="shared" si="101"/>
        <v>6293.5714285714284</v>
      </c>
      <c r="BL35" s="15">
        <f t="shared" si="101"/>
        <v>6310.15</v>
      </c>
      <c r="BM35" s="15">
        <f t="shared" si="101"/>
        <v>5564.260869565217</v>
      </c>
      <c r="BN35" s="15">
        <f t="shared" si="101"/>
        <v>4997.5555555555557</v>
      </c>
      <c r="BO35" s="15">
        <f t="shared" si="101"/>
        <v>5512.35</v>
      </c>
      <c r="BP35" s="15">
        <f t="shared" si="101"/>
        <v>5413.818181818182</v>
      </c>
      <c r="BQ35" s="15">
        <f t="shared" si="101"/>
        <v>5559.333333333333</v>
      </c>
      <c r="BR35" s="15">
        <f t="shared" si="101"/>
        <v>5502.454545454545</v>
      </c>
      <c r="BS35" s="15">
        <f t="shared" si="101"/>
        <v>5528.7142857142853</v>
      </c>
      <c r="BT35" s="15">
        <f t="shared" si="101"/>
        <v>5978.681818181818</v>
      </c>
      <c r="BU35" s="15">
        <f t="shared" si="101"/>
        <v>7542.545454545455</v>
      </c>
      <c r="BV35" s="15">
        <f t="shared" si="101"/>
        <v>5031.9473684210525</v>
      </c>
      <c r="BW35" s="83" t="s">
        <v>8</v>
      </c>
      <c r="BX35" s="83" t="s">
        <v>8</v>
      </c>
      <c r="BY35" s="83" t="s">
        <v>8</v>
      </c>
      <c r="BZ35" s="83" t="s">
        <v>8</v>
      </c>
      <c r="CA35" s="83" t="s">
        <v>8</v>
      </c>
      <c r="CB35" s="83" t="s">
        <v>8</v>
      </c>
      <c r="CC35" s="83" t="s">
        <v>8</v>
      </c>
      <c r="CD35" s="83" t="s">
        <v>8</v>
      </c>
      <c r="CE35" s="83" t="s">
        <v>8</v>
      </c>
      <c r="CF35" s="83" t="s">
        <v>8</v>
      </c>
      <c r="CG35" s="83" t="s">
        <v>8</v>
      </c>
      <c r="CH35" s="83" t="s">
        <v>8</v>
      </c>
      <c r="CI35" s="83" t="s">
        <v>8</v>
      </c>
      <c r="CJ35" s="83" t="s">
        <v>8</v>
      </c>
      <c r="CK35" s="83" t="s">
        <v>8</v>
      </c>
      <c r="CL35" s="83" t="s">
        <v>8</v>
      </c>
      <c r="CM35" s="83" t="s">
        <v>8</v>
      </c>
      <c r="CN35" s="83" t="s">
        <v>8</v>
      </c>
      <c r="CO35" s="83" t="s">
        <v>8</v>
      </c>
      <c r="CP35" s="83" t="s">
        <v>8</v>
      </c>
      <c r="CQ35" s="83" t="s">
        <v>8</v>
      </c>
      <c r="CR35" s="83" t="s">
        <v>8</v>
      </c>
      <c r="CS35" s="83" t="s">
        <v>8</v>
      </c>
      <c r="CT35" s="83" t="s">
        <v>8</v>
      </c>
      <c r="CU35" s="83" t="s">
        <v>8</v>
      </c>
      <c r="CV35" s="83" t="s">
        <v>8</v>
      </c>
      <c r="CW35" s="83" t="s">
        <v>8</v>
      </c>
      <c r="CX35" s="83" t="s">
        <v>8</v>
      </c>
      <c r="CY35" s="83" t="s">
        <v>8</v>
      </c>
      <c r="CZ35" s="83" t="s">
        <v>8</v>
      </c>
    </row>
    <row r="36" spans="2:104" x14ac:dyDescent="0.25">
      <c r="B36" s="80" t="s">
        <v>3</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row>
    <row r="37" spans="2:104" ht="15.75" x14ac:dyDescent="0.25">
      <c r="B37" s="82" t="s">
        <v>103</v>
      </c>
      <c r="C37" s="15">
        <v>7965.909090909091</v>
      </c>
      <c r="D37" s="15">
        <v>7641.4</v>
      </c>
      <c r="E37" s="15">
        <v>6688.9047619047615</v>
      </c>
      <c r="F37" s="15">
        <v>6111.1</v>
      </c>
      <c r="G37" s="15">
        <v>6003.8571428571431</v>
      </c>
      <c r="H37" s="15">
        <v>5753.3809523809523</v>
      </c>
      <c r="I37" s="15">
        <v>4802.272727272727</v>
      </c>
      <c r="J37" s="15">
        <v>4320.454545454545</v>
      </c>
      <c r="K37" s="15">
        <v>6012.8</v>
      </c>
      <c r="L37" s="15">
        <v>6080.260869565217</v>
      </c>
      <c r="M37" s="15">
        <v>6156.045454545455</v>
      </c>
      <c r="N37" s="15">
        <v>4200.2105263157891</v>
      </c>
      <c r="O37" s="15">
        <v>6756.045454545455</v>
      </c>
      <c r="P37" s="15">
        <v>7452.4</v>
      </c>
      <c r="Q37" s="15">
        <v>7382.2380952380954</v>
      </c>
      <c r="R37" s="15">
        <v>7765.3</v>
      </c>
      <c r="S37" s="15">
        <v>7445.4285714285716</v>
      </c>
      <c r="T37" s="15">
        <v>8354.5499999999993</v>
      </c>
      <c r="U37" s="15">
        <v>7809.086956521739</v>
      </c>
      <c r="V37" s="15">
        <v>5534.7619047619046</v>
      </c>
      <c r="W37" s="15">
        <v>8022.8571428571431</v>
      </c>
      <c r="X37" s="15">
        <v>8221.391304347826</v>
      </c>
      <c r="Y37" s="15">
        <v>8752.7619047619046</v>
      </c>
      <c r="Z37" s="15">
        <v>5727.3</v>
      </c>
      <c r="AA37" s="15">
        <v>9439.5</v>
      </c>
      <c r="AB37" s="15">
        <v>9542.9500000000007</v>
      </c>
      <c r="AC37" s="15">
        <v>9538.173841994505</v>
      </c>
      <c r="AD37" s="15">
        <v>8435.6</v>
      </c>
      <c r="AE37" s="15">
        <v>7925.894736842105</v>
      </c>
      <c r="AF37" s="15">
        <f>AF15/AF$49</f>
        <v>7920.3560970454537</v>
      </c>
      <c r="AG37" s="15">
        <f t="shared" ref="AG37:BV37" si="102">AG15/AG$49</f>
        <v>6834.826086956522</v>
      </c>
      <c r="AH37" s="15">
        <f t="shared" si="102"/>
        <v>5644.8</v>
      </c>
      <c r="AI37" s="15">
        <f t="shared" si="102"/>
        <v>8592.818181818182</v>
      </c>
      <c r="AJ37" s="15">
        <f t="shared" si="102"/>
        <v>8275.0909090909099</v>
      </c>
      <c r="AK37" s="15">
        <f t="shared" si="102"/>
        <v>9522.2857142857138</v>
      </c>
      <c r="AL37" s="15">
        <f t="shared" si="102"/>
        <v>5639.0952380952385</v>
      </c>
      <c r="AM37" s="15">
        <f t="shared" si="102"/>
        <v>9937.85</v>
      </c>
      <c r="AN37" s="15">
        <f t="shared" si="102"/>
        <v>10018.700000000001</v>
      </c>
      <c r="AO37" s="15">
        <f t="shared" si="102"/>
        <v>9487.608695652174</v>
      </c>
      <c r="AP37" s="15">
        <f t="shared" si="102"/>
        <v>9157.4500000000007</v>
      </c>
      <c r="AQ37" s="15">
        <f t="shared" si="102"/>
        <v>8724.6778188947374</v>
      </c>
      <c r="AR37" s="15">
        <f t="shared" si="102"/>
        <v>8942.318181818182</v>
      </c>
      <c r="AS37" s="15">
        <f t="shared" si="102"/>
        <v>6666.454545454545</v>
      </c>
      <c r="AT37" s="15">
        <f t="shared" si="102"/>
        <v>4713.9523809523807</v>
      </c>
      <c r="AU37" s="15">
        <f t="shared" si="102"/>
        <v>7532.863636363636</v>
      </c>
      <c r="AV37" s="15">
        <f t="shared" si="102"/>
        <v>7262.0476190476193</v>
      </c>
      <c r="AW37" s="15">
        <f t="shared" si="102"/>
        <v>7009.590909090909</v>
      </c>
      <c r="AX37" s="15">
        <f t="shared" si="102"/>
        <v>4209.0952380952385</v>
      </c>
      <c r="AY37" s="15">
        <f t="shared" si="102"/>
        <v>9233.1</v>
      </c>
      <c r="AZ37" s="15">
        <f t="shared" si="102"/>
        <v>8964.5</v>
      </c>
      <c r="BA37" s="15">
        <f t="shared" si="102"/>
        <v>7903.391304347826</v>
      </c>
      <c r="BB37" s="15">
        <f t="shared" si="102"/>
        <v>7129.6315789473683</v>
      </c>
      <c r="BC37" s="15">
        <f t="shared" si="102"/>
        <v>7082.5238095238092</v>
      </c>
      <c r="BD37" s="15">
        <f t="shared" si="102"/>
        <v>6678.9</v>
      </c>
      <c r="BE37" s="15">
        <f t="shared" si="102"/>
        <v>5085.6190476190477</v>
      </c>
      <c r="BF37" s="15">
        <f t="shared" si="102"/>
        <v>4107.045454545455</v>
      </c>
      <c r="BG37" s="15">
        <f t="shared" si="102"/>
        <v>5439</v>
      </c>
      <c r="BH37" s="15">
        <f t="shared" si="102"/>
        <v>5900.333333333333</v>
      </c>
      <c r="BI37" s="15">
        <f t="shared" si="102"/>
        <v>6644.863636363636</v>
      </c>
      <c r="BJ37" s="15">
        <f t="shared" si="102"/>
        <v>4612.1000000000004</v>
      </c>
      <c r="BK37" s="15">
        <f t="shared" si="102"/>
        <v>7694</v>
      </c>
      <c r="BL37" s="15">
        <f t="shared" si="102"/>
        <v>8041.55</v>
      </c>
      <c r="BM37" s="15">
        <f t="shared" si="102"/>
        <v>7542.826086956522</v>
      </c>
      <c r="BN37" s="15">
        <f t="shared" si="102"/>
        <v>7112.333333333333</v>
      </c>
      <c r="BO37" s="15">
        <f t="shared" si="102"/>
        <v>6876.5</v>
      </c>
      <c r="BP37" s="15">
        <f t="shared" si="102"/>
        <v>7041.681818181818</v>
      </c>
      <c r="BQ37" s="15">
        <f t="shared" si="102"/>
        <v>6281.2380952380954</v>
      </c>
      <c r="BR37" s="15">
        <f t="shared" si="102"/>
        <v>5373.590909090909</v>
      </c>
      <c r="BS37" s="15">
        <f t="shared" si="102"/>
        <v>8110.1428571428569</v>
      </c>
      <c r="BT37" s="15">
        <f t="shared" si="102"/>
        <v>8397.818181818182</v>
      </c>
      <c r="BU37" s="15">
        <f t="shared" si="102"/>
        <v>9706.045454545454</v>
      </c>
      <c r="BV37" s="15">
        <f t="shared" si="102"/>
        <v>7113</v>
      </c>
      <c r="BW37" s="83" t="s">
        <v>8</v>
      </c>
      <c r="BX37" s="83" t="s">
        <v>8</v>
      </c>
      <c r="BY37" s="83" t="s">
        <v>8</v>
      </c>
      <c r="BZ37" s="83" t="s">
        <v>8</v>
      </c>
      <c r="CA37" s="83" t="s">
        <v>8</v>
      </c>
      <c r="CB37" s="83" t="s">
        <v>8</v>
      </c>
      <c r="CC37" s="83" t="s">
        <v>8</v>
      </c>
      <c r="CD37" s="83" t="s">
        <v>8</v>
      </c>
      <c r="CE37" s="83" t="s">
        <v>8</v>
      </c>
      <c r="CF37" s="83" t="s">
        <v>8</v>
      </c>
      <c r="CG37" s="83" t="s">
        <v>8</v>
      </c>
      <c r="CH37" s="83" t="s">
        <v>8</v>
      </c>
      <c r="CI37" s="83" t="s">
        <v>8</v>
      </c>
      <c r="CJ37" s="83" t="s">
        <v>8</v>
      </c>
      <c r="CK37" s="83" t="s">
        <v>8</v>
      </c>
      <c r="CL37" s="83" t="s">
        <v>8</v>
      </c>
      <c r="CM37" s="83" t="s">
        <v>8</v>
      </c>
      <c r="CN37" s="83" t="s">
        <v>8</v>
      </c>
      <c r="CO37" s="83" t="s">
        <v>8</v>
      </c>
      <c r="CP37" s="83" t="s">
        <v>8</v>
      </c>
      <c r="CQ37" s="83" t="s">
        <v>8</v>
      </c>
      <c r="CR37" s="83" t="s">
        <v>8</v>
      </c>
      <c r="CS37" s="83" t="s">
        <v>8</v>
      </c>
      <c r="CT37" s="83" t="s">
        <v>8</v>
      </c>
      <c r="CU37" s="83" t="s">
        <v>8</v>
      </c>
      <c r="CV37" s="83" t="s">
        <v>8</v>
      </c>
      <c r="CW37" s="83" t="s">
        <v>8</v>
      </c>
      <c r="CX37" s="83" t="s">
        <v>8</v>
      </c>
      <c r="CY37" s="83" t="s">
        <v>8</v>
      </c>
      <c r="CZ37" s="83" t="s">
        <v>8</v>
      </c>
    </row>
    <row r="38" spans="2:104" x14ac:dyDescent="0.25">
      <c r="B38" s="80" t="s">
        <v>73</v>
      </c>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row>
    <row r="39" spans="2:104" ht="15.75" x14ac:dyDescent="0.25">
      <c r="B39" s="82" t="s">
        <v>104</v>
      </c>
      <c r="C39" s="81">
        <f t="shared" ref="C39:AE39" si="103">C17/C$48</f>
        <v>6119.9047619047615</v>
      </c>
      <c r="D39" s="81">
        <f t="shared" si="103"/>
        <v>5938.8421052631575</v>
      </c>
      <c r="E39" s="81">
        <f t="shared" si="103"/>
        <v>5950.1904761904761</v>
      </c>
      <c r="F39" s="81">
        <f t="shared" si="103"/>
        <v>5669.333333333333</v>
      </c>
      <c r="G39" s="81">
        <f t="shared" si="103"/>
        <v>5880.818181818182</v>
      </c>
      <c r="H39" s="81">
        <f t="shared" si="103"/>
        <v>5530.9523809523807</v>
      </c>
      <c r="I39" s="81">
        <f t="shared" si="103"/>
        <v>5085.7619047619046</v>
      </c>
      <c r="J39" s="81">
        <f t="shared" si="103"/>
        <v>5171.739130434783</v>
      </c>
      <c r="K39" s="81">
        <f t="shared" si="103"/>
        <v>5727.7894736842109</v>
      </c>
      <c r="L39" s="81">
        <f t="shared" si="103"/>
        <v>7005.545454545455</v>
      </c>
      <c r="M39" s="81">
        <f t="shared" si="103"/>
        <v>6594.05</v>
      </c>
      <c r="N39" s="81">
        <f t="shared" si="103"/>
        <v>6042.7368421052633</v>
      </c>
      <c r="O39" s="81">
        <f t="shared" si="103"/>
        <v>6374.4285714285716</v>
      </c>
      <c r="P39" s="81">
        <f t="shared" si="103"/>
        <v>6367.4736842105267</v>
      </c>
      <c r="Q39" s="81">
        <f t="shared" si="103"/>
        <v>6210.4285714285716</v>
      </c>
      <c r="R39" s="81">
        <f t="shared" si="103"/>
        <v>5387.8095238095239</v>
      </c>
      <c r="S39" s="81">
        <f t="shared" si="103"/>
        <v>6151.681818181818</v>
      </c>
      <c r="T39" s="81">
        <f t="shared" si="103"/>
        <v>5679.15</v>
      </c>
      <c r="U39" s="81">
        <f t="shared" si="103"/>
        <v>4650.363636363636</v>
      </c>
      <c r="V39" s="81">
        <f t="shared" si="103"/>
        <v>5097.227272727273</v>
      </c>
      <c r="W39" s="81">
        <f t="shared" si="103"/>
        <v>5084.75</v>
      </c>
      <c r="X39" s="81">
        <f t="shared" si="103"/>
        <v>4422.136363636364</v>
      </c>
      <c r="Y39" s="81">
        <f t="shared" si="103"/>
        <v>4677.7894736842109</v>
      </c>
      <c r="Z39" s="81">
        <f t="shared" si="103"/>
        <v>4441.7619047619046</v>
      </c>
      <c r="AA39" s="81">
        <f t="shared" si="103"/>
        <v>6268.0476190476193</v>
      </c>
      <c r="AB39" s="81">
        <f t="shared" si="103"/>
        <v>5511.4736842105267</v>
      </c>
      <c r="AC39" s="81">
        <f t="shared" si="103"/>
        <v>12667.545454545454</v>
      </c>
      <c r="AD39" s="81">
        <f t="shared" si="103"/>
        <v>7954.666666666667</v>
      </c>
      <c r="AE39" s="81">
        <f t="shared" si="103"/>
        <v>5761.25</v>
      </c>
      <c r="AF39" s="81">
        <f>AF17/AF$48</f>
        <v>4213.863636363636</v>
      </c>
      <c r="AG39" s="81">
        <f t="shared" ref="AG39:BW39" si="104">AG17/AG$48</f>
        <v>3828.7272727272725</v>
      </c>
      <c r="AH39" s="81">
        <f t="shared" si="104"/>
        <v>3819.1428571428573</v>
      </c>
      <c r="AI39" s="81">
        <f t="shared" si="104"/>
        <v>3803.9047619047619</v>
      </c>
      <c r="AJ39" s="81">
        <f t="shared" si="104"/>
        <v>4038.9047619047619</v>
      </c>
      <c r="AK39" s="81">
        <f t="shared" si="104"/>
        <v>4232.5789473684208</v>
      </c>
      <c r="AL39" s="81">
        <f t="shared" si="104"/>
        <v>4077.1363636363635</v>
      </c>
      <c r="AM39" s="81">
        <f t="shared" si="104"/>
        <v>5050.7894736842109</v>
      </c>
      <c r="AN39" s="81">
        <f t="shared" si="104"/>
        <v>5125.6315789473683</v>
      </c>
      <c r="AO39" s="81">
        <f t="shared" si="104"/>
        <v>4326.826086956522</v>
      </c>
      <c r="AP39" s="81">
        <f t="shared" si="104"/>
        <v>4306.666666666667</v>
      </c>
      <c r="AQ39" s="81">
        <f t="shared" si="104"/>
        <v>3926.15</v>
      </c>
      <c r="AR39" s="81">
        <f t="shared" si="104"/>
        <v>3854.9545454545455</v>
      </c>
      <c r="AS39" s="81">
        <f t="shared" si="104"/>
        <v>3218.2380952380954</v>
      </c>
      <c r="AT39" s="81">
        <f t="shared" si="104"/>
        <v>3170.0454545454545</v>
      </c>
      <c r="AU39" s="81">
        <f t="shared" si="104"/>
        <v>3570.4761904761904</v>
      </c>
      <c r="AV39" s="81">
        <f t="shared" si="104"/>
        <v>4255.95</v>
      </c>
      <c r="AW39" s="81">
        <f t="shared" si="104"/>
        <v>4276.25</v>
      </c>
      <c r="AX39" s="81">
        <f t="shared" si="104"/>
        <v>3369.818181818182</v>
      </c>
      <c r="AY39" s="81">
        <f t="shared" si="104"/>
        <v>5666.8</v>
      </c>
      <c r="AZ39" s="81">
        <f t="shared" si="104"/>
        <v>6267.5789473684208</v>
      </c>
      <c r="BA39" s="81">
        <f t="shared" si="104"/>
        <v>7293.869565217391</v>
      </c>
      <c r="BB39" s="81">
        <f t="shared" si="104"/>
        <v>9503.2999999999993</v>
      </c>
      <c r="BC39" s="81">
        <f t="shared" si="104"/>
        <v>10470.142857142857</v>
      </c>
      <c r="BD39" s="81">
        <f t="shared" si="104"/>
        <v>9111.6190476190477</v>
      </c>
      <c r="BE39" s="81">
        <f t="shared" si="104"/>
        <v>7668.35</v>
      </c>
      <c r="BF39" s="81">
        <f t="shared" si="104"/>
        <v>7188.347826086957</v>
      </c>
      <c r="BG39" s="81">
        <f t="shared" si="104"/>
        <v>9656.1428571428569</v>
      </c>
      <c r="BH39" s="81">
        <f t="shared" si="104"/>
        <v>11883.65</v>
      </c>
      <c r="BI39" s="81">
        <f t="shared" si="104"/>
        <v>11443.45</v>
      </c>
      <c r="BJ39" s="81">
        <f t="shared" si="104"/>
        <v>9526.7619047619046</v>
      </c>
      <c r="BK39" s="81">
        <f t="shared" si="104"/>
        <v>8857.65</v>
      </c>
      <c r="BL39" s="81">
        <f t="shared" si="104"/>
        <v>7718.2631578947367</v>
      </c>
      <c r="BM39" s="81">
        <f t="shared" si="104"/>
        <v>7176.391304347826</v>
      </c>
      <c r="BN39" s="81">
        <f t="shared" si="104"/>
        <v>6846.3684210526317</v>
      </c>
      <c r="BO39" s="81">
        <f t="shared" si="104"/>
        <v>7198.363636363636</v>
      </c>
      <c r="BP39" s="81">
        <f t="shared" si="104"/>
        <v>7508.9523809523807</v>
      </c>
      <c r="BQ39" s="81">
        <f t="shared" si="104"/>
        <v>6318.75</v>
      </c>
      <c r="BR39" s="81">
        <f t="shared" si="104"/>
        <v>6954.652173913043</v>
      </c>
      <c r="BS39" s="81">
        <f t="shared" si="104"/>
        <v>7811</v>
      </c>
      <c r="BT39" s="81">
        <f t="shared" si="104"/>
        <v>10838.523809523809</v>
      </c>
      <c r="BU39" s="81">
        <f t="shared" si="104"/>
        <v>10355.571428571429</v>
      </c>
      <c r="BV39" s="81">
        <f t="shared" si="104"/>
        <v>7645.75</v>
      </c>
      <c r="BW39" s="81">
        <f t="shared" si="104"/>
        <v>6543.7142857142853</v>
      </c>
      <c r="BX39" s="81">
        <f t="shared" ref="BX39:BY39" si="105">BX17/BX$48</f>
        <v>6390.85</v>
      </c>
      <c r="BY39" s="81">
        <f t="shared" si="105"/>
        <v>6330.55</v>
      </c>
      <c r="BZ39" s="81">
        <f t="shared" ref="BZ39:CA39" si="106">BZ17/BZ$48</f>
        <v>6960.5</v>
      </c>
      <c r="CA39" s="81">
        <f t="shared" si="106"/>
        <v>7122.5</v>
      </c>
      <c r="CB39" s="81">
        <f t="shared" ref="CB39:CC39" si="107">CB17/CB$48</f>
        <v>7046.5263157894733</v>
      </c>
      <c r="CC39" s="81">
        <f t="shared" si="107"/>
        <v>6659.681818181818</v>
      </c>
      <c r="CD39" s="81">
        <f t="shared" ref="CD39:CE39" si="108">CD17/CD$48</f>
        <v>6744.772727272727</v>
      </c>
      <c r="CE39" s="81">
        <f t="shared" si="108"/>
        <v>6517.05</v>
      </c>
      <c r="CF39" s="81">
        <f t="shared" ref="CF39:CG39" si="109">CF17/CF$48</f>
        <v>7315.636363636364</v>
      </c>
      <c r="CG39" s="81">
        <f t="shared" si="109"/>
        <v>9455.8421052631584</v>
      </c>
      <c r="CH39" s="81">
        <f t="shared" ref="CH39:CI39" si="110">CH17/CH$48</f>
        <v>9629.9047619047615</v>
      </c>
      <c r="CI39" s="81">
        <f t="shared" si="110"/>
        <v>9165.1428571428569</v>
      </c>
      <c r="CJ39" s="81">
        <f t="shared" ref="CJ39:CK39" si="111">CJ17/CJ$48</f>
        <v>8943.0526315789466</v>
      </c>
      <c r="CK39" s="81">
        <f t="shared" si="111"/>
        <v>9894.8571428571431</v>
      </c>
      <c r="CL39" s="81">
        <f t="shared" ref="CL39:CM39" si="112">CL17/CL$48</f>
        <v>15427.190476190477</v>
      </c>
      <c r="CM39" s="81">
        <f t="shared" si="112"/>
        <v>10306</v>
      </c>
      <c r="CN39" s="81">
        <f t="shared" ref="CN39:CO39" si="113">CN17/CN$48</f>
        <v>10234</v>
      </c>
      <c r="CO39" s="81">
        <f t="shared" si="113"/>
        <v>10837.136363636364</v>
      </c>
      <c r="CP39" s="81">
        <f t="shared" ref="CP39:CQ39" si="114">CP17/CP$48</f>
        <v>10644.619047619048</v>
      </c>
      <c r="CQ39" s="81">
        <f t="shared" si="114"/>
        <v>11244.952380952382</v>
      </c>
      <c r="CR39" s="81">
        <f t="shared" ref="CR39:CS39" si="115">CR17/CR$48</f>
        <v>10002.90909090909</v>
      </c>
      <c r="CS39" s="81">
        <f t="shared" si="115"/>
        <v>9457.4444444444453</v>
      </c>
      <c r="CT39" s="81">
        <f t="shared" ref="CT39:CU39" si="116">CT17/CT$48</f>
        <v>9554.7272727272721</v>
      </c>
      <c r="CU39" s="81">
        <f t="shared" si="116"/>
        <v>9388.5</v>
      </c>
      <c r="CV39" s="81">
        <f t="shared" ref="CV39:CW39" si="117">CV17/CV$48</f>
        <v>9724.1578947368416</v>
      </c>
      <c r="CW39" s="81">
        <f t="shared" si="117"/>
        <v>9526.863636363636</v>
      </c>
      <c r="CX39" s="81">
        <f t="shared" ref="CX39:CY39" si="118">CX17/CX$48</f>
        <v>10089.857142857143</v>
      </c>
      <c r="CY39" s="81">
        <f t="shared" si="118"/>
        <v>9783.1</v>
      </c>
      <c r="CZ39" s="81">
        <f t="shared" ref="CZ39" si="119">CZ17/CZ$48</f>
        <v>9762.7142857142862</v>
      </c>
    </row>
    <row r="40" spans="2:104" ht="15.75" x14ac:dyDescent="0.25">
      <c r="B40" s="84" t="s">
        <v>105</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row>
    <row r="41" spans="2:104" x14ac:dyDescent="0.25">
      <c r="B41" s="82" t="s">
        <v>42</v>
      </c>
      <c r="C41" s="15">
        <f t="shared" ref="C41:AH41" si="120">C19/C$49</f>
        <v>1300.9127954176695</v>
      </c>
      <c r="D41" s="15">
        <f t="shared" si="120"/>
        <v>1320.5496258884991</v>
      </c>
      <c r="E41" s="15">
        <f t="shared" si="120"/>
        <v>1462.3910186725266</v>
      </c>
      <c r="F41" s="15">
        <f t="shared" si="120"/>
        <v>1221.2958059881735</v>
      </c>
      <c r="G41" s="15">
        <f t="shared" si="120"/>
        <v>1188.4437142184991</v>
      </c>
      <c r="H41" s="15">
        <f t="shared" si="120"/>
        <v>1061.6756193840429</v>
      </c>
      <c r="I41" s="15">
        <f t="shared" si="120"/>
        <v>1009.2905135724612</v>
      </c>
      <c r="J41" s="15">
        <f t="shared" si="120"/>
        <v>876.83298617911248</v>
      </c>
      <c r="K41" s="15">
        <f t="shared" si="120"/>
        <v>998.71674345174984</v>
      </c>
      <c r="L41" s="15">
        <f t="shared" si="120"/>
        <v>1118.7559144104471</v>
      </c>
      <c r="M41" s="15">
        <f t="shared" si="120"/>
        <v>1192.2173342483438</v>
      </c>
      <c r="N41" s="15">
        <f t="shared" si="120"/>
        <v>731.51936749193044</v>
      </c>
      <c r="O41" s="15">
        <f t="shared" si="120"/>
        <v>1263.3777798305937</v>
      </c>
      <c r="P41" s="15">
        <f t="shared" si="120"/>
        <v>1238.4439675880271</v>
      </c>
      <c r="Q41" s="15">
        <f t="shared" si="120"/>
        <v>1283.0838328168434</v>
      </c>
      <c r="R41" s="15">
        <f t="shared" si="120"/>
        <v>1192.9219479758065</v>
      </c>
      <c r="S41" s="15">
        <f t="shared" si="120"/>
        <v>1320.0500024590906</v>
      </c>
      <c r="T41" s="15">
        <f t="shared" si="120"/>
        <v>1263.8945873291364</v>
      </c>
      <c r="U41" s="15">
        <f t="shared" si="120"/>
        <v>1167.7440082622841</v>
      </c>
      <c r="V41" s="15">
        <f t="shared" si="120"/>
        <v>1002.6911196349839</v>
      </c>
      <c r="W41" s="15">
        <f t="shared" si="120"/>
        <v>1287.0897260823488</v>
      </c>
      <c r="X41" s="15">
        <f t="shared" si="120"/>
        <v>1255.6981321140579</v>
      </c>
      <c r="Y41" s="15">
        <f t="shared" si="120"/>
        <v>1355.1976384317047</v>
      </c>
      <c r="Z41" s="15">
        <f t="shared" si="120"/>
        <v>868.75932029683611</v>
      </c>
      <c r="AA41" s="15">
        <f t="shared" si="120"/>
        <v>1346.2113502996147</v>
      </c>
      <c r="AB41" s="15">
        <f t="shared" si="120"/>
        <v>1455.0866468125566</v>
      </c>
      <c r="AC41" s="15">
        <f t="shared" si="120"/>
        <v>1640.2568219803213</v>
      </c>
      <c r="AD41" s="15">
        <f t="shared" si="120"/>
        <v>1362.5738558545518</v>
      </c>
      <c r="AE41" s="15">
        <f t="shared" si="120"/>
        <v>1238.634285980829</v>
      </c>
      <c r="AF41" s="15">
        <f t="shared" si="120"/>
        <v>1343.7601226341014</v>
      </c>
      <c r="AG41" s="15">
        <f t="shared" si="120"/>
        <v>999.02025533529263</v>
      </c>
      <c r="AH41" s="15">
        <f t="shared" si="120"/>
        <v>799.54995953240723</v>
      </c>
      <c r="AI41" s="15">
        <f t="shared" ref="AI41:BN41" si="121">AI19/AI$49</f>
        <v>1120.0533689541526</v>
      </c>
      <c r="AJ41" s="15">
        <f t="shared" si="121"/>
        <v>1219.2892079717858</v>
      </c>
      <c r="AK41" s="15">
        <f t="shared" si="121"/>
        <v>1405.6961809436914</v>
      </c>
      <c r="AL41" s="15">
        <f t="shared" si="121"/>
        <v>861.69459838983187</v>
      </c>
      <c r="AM41" s="15">
        <f t="shared" si="121"/>
        <v>1402.030603019379</v>
      </c>
      <c r="AN41" s="15">
        <f t="shared" si="121"/>
        <v>1369.7786182505617</v>
      </c>
      <c r="AO41" s="15">
        <f t="shared" si="121"/>
        <v>1304.1336580410364</v>
      </c>
      <c r="AP41" s="15">
        <f t="shared" si="121"/>
        <v>1249.4603757180312</v>
      </c>
      <c r="AQ41" s="15">
        <f t="shared" si="121"/>
        <v>1287.2318215780483</v>
      </c>
      <c r="AR41" s="15">
        <f t="shared" si="121"/>
        <v>1167.7467557668554</v>
      </c>
      <c r="AS41" s="15">
        <f t="shared" si="121"/>
        <v>961.40909090909088</v>
      </c>
      <c r="AT41" s="15">
        <f t="shared" si="121"/>
        <v>816.61904761904759</v>
      </c>
      <c r="AU41" s="15">
        <f t="shared" si="121"/>
        <v>1183.3636363636363</v>
      </c>
      <c r="AV41" s="15">
        <f t="shared" si="121"/>
        <v>1157.1428571428571</v>
      </c>
      <c r="AW41" s="15">
        <f t="shared" si="121"/>
        <v>1140.2727272727273</v>
      </c>
      <c r="AX41" s="15">
        <f t="shared" si="121"/>
        <v>690.14285714285711</v>
      </c>
      <c r="AY41" s="15">
        <f t="shared" si="121"/>
        <v>1361.25</v>
      </c>
      <c r="AZ41" s="15">
        <f t="shared" si="121"/>
        <v>1288.8</v>
      </c>
      <c r="BA41" s="15">
        <f t="shared" si="121"/>
        <v>1326.1739130434783</v>
      </c>
      <c r="BB41" s="15">
        <f t="shared" si="121"/>
        <v>1096.7368421052631</v>
      </c>
      <c r="BC41" s="15">
        <f t="shared" si="121"/>
        <v>1183.0952380952381</v>
      </c>
      <c r="BD41" s="15">
        <f t="shared" si="121"/>
        <v>1110.3499999999999</v>
      </c>
      <c r="BE41" s="15">
        <f t="shared" si="121"/>
        <v>966.09523809523807</v>
      </c>
      <c r="BF41" s="15">
        <f t="shared" si="121"/>
        <v>854.77272727272725</v>
      </c>
      <c r="BG41" s="15">
        <f t="shared" si="121"/>
        <v>1133.2380952380952</v>
      </c>
      <c r="BH41" s="15">
        <f t="shared" si="121"/>
        <v>1295.047619047619</v>
      </c>
      <c r="BI41" s="15">
        <f t="shared" si="121"/>
        <v>1060.9545454545455</v>
      </c>
      <c r="BJ41" s="15">
        <f t="shared" si="121"/>
        <v>725.6</v>
      </c>
      <c r="BK41" s="15">
        <f t="shared" si="121"/>
        <v>1129.8571428571429</v>
      </c>
      <c r="BL41" s="15">
        <f t="shared" si="121"/>
        <v>1285.9000000000001</v>
      </c>
      <c r="BM41" s="15">
        <f t="shared" si="121"/>
        <v>1255.5217391304348</v>
      </c>
      <c r="BN41" s="81">
        <f t="shared" si="121"/>
        <v>1139.1666666666667</v>
      </c>
      <c r="BO41" s="81">
        <f t="shared" ref="BO41:BW41" si="122">BO19/BO$49</f>
        <v>1167.9000000000001</v>
      </c>
      <c r="BP41" s="81">
        <f t="shared" si="122"/>
        <v>1161.409090909091</v>
      </c>
      <c r="BQ41" s="81">
        <f t="shared" si="122"/>
        <v>1080.8571428571429</v>
      </c>
      <c r="BR41" s="81">
        <f t="shared" si="122"/>
        <v>802.5454545454545</v>
      </c>
      <c r="BS41" s="81">
        <f t="shared" si="122"/>
        <v>1227.047619047619</v>
      </c>
      <c r="BT41" s="81">
        <f t="shared" si="122"/>
        <v>1198.2272727272727</v>
      </c>
      <c r="BU41" s="81">
        <f t="shared" si="122"/>
        <v>1557.4545454545455</v>
      </c>
      <c r="BV41" s="81">
        <f t="shared" si="122"/>
        <v>1143.7368421052631</v>
      </c>
      <c r="BW41" s="81">
        <f t="shared" si="122"/>
        <v>1707.590909090909</v>
      </c>
      <c r="BX41" s="81">
        <f t="shared" ref="BX41:BY41" si="123">BX19/BX$49</f>
        <v>1684.7619047619048</v>
      </c>
      <c r="BY41" s="81">
        <f t="shared" si="123"/>
        <v>1877.15</v>
      </c>
      <c r="BZ41" s="81">
        <f t="shared" ref="BZ41:CA41" si="124">BZ19/BZ$49</f>
        <v>1636.3333333333333</v>
      </c>
      <c r="CA41" s="81">
        <f t="shared" si="124"/>
        <v>1741</v>
      </c>
      <c r="CB41" s="81">
        <f t="shared" ref="CB41:CC41" si="125">CB19/CB$49</f>
        <v>1435.3</v>
      </c>
      <c r="CC41" s="81">
        <f t="shared" si="125"/>
        <v>1471.0434782608695</v>
      </c>
      <c r="CD41" s="81">
        <f t="shared" ref="CD41:CE41" si="126">CD19/CD$49</f>
        <v>1292.5238095238096</v>
      </c>
      <c r="CE41" s="81">
        <f t="shared" si="126"/>
        <v>1639.1428571428571</v>
      </c>
      <c r="CF41" s="81">
        <f t="shared" ref="CF41:CG41" si="127">CF19/CF$49</f>
        <v>1826.7826086956522</v>
      </c>
      <c r="CG41" s="81">
        <f t="shared" si="127"/>
        <v>1499.3809523809523</v>
      </c>
      <c r="CH41" s="81">
        <f t="shared" ref="CH41:CI41" si="128">CH19/CH$49</f>
        <v>1046.6500000000001</v>
      </c>
      <c r="CI41" s="81">
        <f t="shared" si="128"/>
        <v>1496.090909090909</v>
      </c>
      <c r="CJ41" s="81">
        <f t="shared" ref="CJ41:CK41" si="129">CJ19/CJ$49</f>
        <v>1698.6</v>
      </c>
      <c r="CK41" s="81">
        <f t="shared" si="129"/>
        <v>1819.952380952381</v>
      </c>
      <c r="CL41" s="81">
        <f t="shared" ref="CL41:CM41" si="130">CL19/CL$49</f>
        <v>1937.6</v>
      </c>
      <c r="CM41" s="81">
        <f t="shared" si="130"/>
        <v>1857.1578947368421</v>
      </c>
      <c r="CN41" s="81">
        <f t="shared" ref="CN41:CO41" si="131">CN19/CN$49</f>
        <v>1933.8571428571429</v>
      </c>
      <c r="CO41" s="81">
        <f t="shared" si="131"/>
        <v>1851.5652173913043</v>
      </c>
      <c r="CP41" s="81">
        <f t="shared" ref="CP41:CQ41" si="132">CP19/CP$49</f>
        <v>1470.55</v>
      </c>
      <c r="CQ41" s="81">
        <f t="shared" si="132"/>
        <v>1901.7272727272727</v>
      </c>
      <c r="CR41" s="81">
        <f t="shared" ref="CR41:CS41" si="133">CR19/CR$49</f>
        <v>2153.913043478261</v>
      </c>
      <c r="CS41" s="81">
        <f t="shared" si="133"/>
        <v>1985.35</v>
      </c>
      <c r="CT41" s="81">
        <f t="shared" ref="CT41:CU41" si="134">CT19/CT$49</f>
        <v>1423.5714285714287</v>
      </c>
      <c r="CU41" s="81">
        <f t="shared" si="134"/>
        <v>2198.2380952380954</v>
      </c>
      <c r="CV41" s="81">
        <f t="shared" ref="CV41:CW41" si="135">CV19/CV$49</f>
        <v>2302.5500000000002</v>
      </c>
      <c r="CW41" s="81">
        <f t="shared" si="135"/>
        <v>2198.181818181818</v>
      </c>
      <c r="CX41" s="81">
        <f t="shared" ref="CX41:CY41" si="136">CX19/CX$49</f>
        <v>1944.1</v>
      </c>
      <c r="CY41" s="81">
        <f t="shared" si="136"/>
        <v>2054.2105263157896</v>
      </c>
      <c r="CZ41" s="81">
        <f t="shared" ref="CZ41" si="137">CZ19/CZ$49</f>
        <v>2169.1363636363635</v>
      </c>
    </row>
    <row r="42" spans="2:104" x14ac:dyDescent="0.25">
      <c r="B42" s="82" t="s">
        <v>43</v>
      </c>
      <c r="C42" s="15">
        <f t="shared" ref="C42:AH42" si="138">C20/C$49</f>
        <v>523.57653318963662</v>
      </c>
      <c r="D42" s="15">
        <f t="shared" si="138"/>
        <v>431.38916864473896</v>
      </c>
      <c r="E42" s="15">
        <f t="shared" si="138"/>
        <v>457.17274950821161</v>
      </c>
      <c r="F42" s="15">
        <f t="shared" si="138"/>
        <v>443.12090156140914</v>
      </c>
      <c r="G42" s="15">
        <f t="shared" si="138"/>
        <v>369.46985911046784</v>
      </c>
      <c r="H42" s="15">
        <f t="shared" si="138"/>
        <v>394.30926505053026</v>
      </c>
      <c r="I42" s="15">
        <f t="shared" si="138"/>
        <v>353.34379534250371</v>
      </c>
      <c r="J42" s="15">
        <f t="shared" si="138"/>
        <v>325.849893879739</v>
      </c>
      <c r="K42" s="15">
        <f t="shared" si="138"/>
        <v>354.4056725977664</v>
      </c>
      <c r="L42" s="15">
        <f t="shared" si="138"/>
        <v>387.82387139721862</v>
      </c>
      <c r="M42" s="15">
        <f t="shared" si="138"/>
        <v>398.52740343752265</v>
      </c>
      <c r="N42" s="15">
        <f t="shared" si="138"/>
        <v>297.09823088527151</v>
      </c>
      <c r="O42" s="15">
        <f t="shared" si="138"/>
        <v>512.81549975814937</v>
      </c>
      <c r="P42" s="15">
        <f t="shared" si="138"/>
        <v>727.31771129872789</v>
      </c>
      <c r="Q42" s="15">
        <f t="shared" si="138"/>
        <v>508.07070902766384</v>
      </c>
      <c r="R42" s="15">
        <f t="shared" si="138"/>
        <v>473.91454569072266</v>
      </c>
      <c r="S42" s="15">
        <f t="shared" si="138"/>
        <v>618.18490045007798</v>
      </c>
      <c r="T42" s="15">
        <f t="shared" si="138"/>
        <v>662.43520415659486</v>
      </c>
      <c r="U42" s="15">
        <f t="shared" si="138"/>
        <v>454.41260961292426</v>
      </c>
      <c r="V42" s="15">
        <f t="shared" si="138"/>
        <v>438.98694960243716</v>
      </c>
      <c r="W42" s="15">
        <f t="shared" si="138"/>
        <v>618.54145085192567</v>
      </c>
      <c r="X42" s="15">
        <f t="shared" si="138"/>
        <v>635.26876073803749</v>
      </c>
      <c r="Y42" s="15">
        <f t="shared" si="138"/>
        <v>638.46609532826199</v>
      </c>
      <c r="Z42" s="15">
        <f t="shared" si="138"/>
        <v>421.05598860808806</v>
      </c>
      <c r="AA42" s="15">
        <f t="shared" si="138"/>
        <v>837.61653492581763</v>
      </c>
      <c r="AB42" s="15">
        <f t="shared" si="138"/>
        <v>734.10409856980937</v>
      </c>
      <c r="AC42" s="15">
        <f t="shared" si="138"/>
        <v>715.0374494980955</v>
      </c>
      <c r="AD42" s="15">
        <f t="shared" si="138"/>
        <v>626.10075579333466</v>
      </c>
      <c r="AE42" s="15">
        <f t="shared" si="138"/>
        <v>666.84991511811745</v>
      </c>
      <c r="AF42" s="15">
        <f t="shared" si="138"/>
        <v>611.52937487487736</v>
      </c>
      <c r="AG42" s="15">
        <f t="shared" si="138"/>
        <v>479.49485177719981</v>
      </c>
      <c r="AH42" s="15">
        <f t="shared" si="138"/>
        <v>460.20595973827295</v>
      </c>
      <c r="AI42" s="15">
        <f t="shared" ref="AI42:BN42" si="139">AI20/AI$49</f>
        <v>542.60856156977468</v>
      </c>
      <c r="AJ42" s="15">
        <f t="shared" si="139"/>
        <v>545.04617626611503</v>
      </c>
      <c r="AK42" s="15">
        <f t="shared" si="139"/>
        <v>560.69159476967195</v>
      </c>
      <c r="AL42" s="15">
        <f t="shared" si="139"/>
        <v>342.27013169996587</v>
      </c>
      <c r="AM42" s="15">
        <f t="shared" si="139"/>
        <v>538.89556760546782</v>
      </c>
      <c r="AN42" s="15">
        <f t="shared" si="139"/>
        <v>482.70948819517582</v>
      </c>
      <c r="AO42" s="15">
        <f t="shared" si="139"/>
        <v>458.87241660783411</v>
      </c>
      <c r="AP42" s="15">
        <f t="shared" si="139"/>
        <v>377.17514900033547</v>
      </c>
      <c r="AQ42" s="15">
        <f t="shared" si="139"/>
        <v>440.07958912127543</v>
      </c>
      <c r="AR42" s="15">
        <f t="shared" si="139"/>
        <v>449.75302328866127</v>
      </c>
      <c r="AS42" s="15">
        <f t="shared" si="139"/>
        <v>382.5</v>
      </c>
      <c r="AT42" s="15">
        <f t="shared" si="139"/>
        <v>255.0952380952381</v>
      </c>
      <c r="AU42" s="15">
        <f t="shared" si="139"/>
        <v>522.09090909090912</v>
      </c>
      <c r="AV42" s="15">
        <f t="shared" si="139"/>
        <v>526.38095238095241</v>
      </c>
      <c r="AW42" s="15">
        <f t="shared" si="139"/>
        <v>607.90909090909088</v>
      </c>
      <c r="AX42" s="15">
        <f t="shared" si="139"/>
        <v>306.1904761904762</v>
      </c>
      <c r="AY42" s="15">
        <f t="shared" si="139"/>
        <v>632.95000000000005</v>
      </c>
      <c r="AZ42" s="15">
        <f t="shared" si="139"/>
        <v>470.55</v>
      </c>
      <c r="BA42" s="15">
        <f t="shared" si="139"/>
        <v>470.52173913043481</v>
      </c>
      <c r="BB42" s="15">
        <f t="shared" si="139"/>
        <v>503.36842105263156</v>
      </c>
      <c r="BC42" s="15">
        <f t="shared" si="139"/>
        <v>467.71428571428572</v>
      </c>
      <c r="BD42" s="15">
        <f t="shared" si="139"/>
        <v>407.2</v>
      </c>
      <c r="BE42" s="15">
        <f t="shared" si="139"/>
        <v>382</v>
      </c>
      <c r="BF42" s="15">
        <f t="shared" si="139"/>
        <v>293.36363636363637</v>
      </c>
      <c r="BG42" s="15">
        <f t="shared" si="139"/>
        <v>360.09523809523807</v>
      </c>
      <c r="BH42" s="15">
        <f t="shared" si="139"/>
        <v>364.47619047619048</v>
      </c>
      <c r="BI42" s="15">
        <f t="shared" si="139"/>
        <v>284.81818181818181</v>
      </c>
      <c r="BJ42" s="15">
        <f t="shared" si="139"/>
        <v>221.65</v>
      </c>
      <c r="BK42" s="15">
        <f t="shared" si="139"/>
        <v>377.95238095238096</v>
      </c>
      <c r="BL42" s="15">
        <f t="shared" si="139"/>
        <v>257.8</v>
      </c>
      <c r="BM42" s="15">
        <f t="shared" si="139"/>
        <v>352.08695652173913</v>
      </c>
      <c r="BN42" s="81">
        <f t="shared" si="139"/>
        <v>358.77777777777777</v>
      </c>
      <c r="BO42" s="81">
        <f t="shared" ref="BO42:BW42" si="140">BO20/BO$49</f>
        <v>335.95</v>
      </c>
      <c r="BP42" s="81">
        <f t="shared" si="140"/>
        <v>383.95454545454544</v>
      </c>
      <c r="BQ42" s="81">
        <f t="shared" si="140"/>
        <v>314</v>
      </c>
      <c r="BR42" s="81">
        <f t="shared" si="140"/>
        <v>295.95454545454544</v>
      </c>
      <c r="BS42" s="81">
        <f t="shared" si="140"/>
        <v>423.95238095238096</v>
      </c>
      <c r="BT42" s="81">
        <f t="shared" si="140"/>
        <v>392.13636363636363</v>
      </c>
      <c r="BU42" s="81">
        <f t="shared" si="140"/>
        <v>724.77272727272725</v>
      </c>
      <c r="BV42" s="81">
        <f t="shared" si="140"/>
        <v>451.63157894736844</v>
      </c>
      <c r="BW42" s="81">
        <f t="shared" si="140"/>
        <v>692.13636363636363</v>
      </c>
      <c r="BX42" s="81">
        <f t="shared" ref="BX42:BY42" si="141">BX20/BX$49</f>
        <v>655.66666666666663</v>
      </c>
      <c r="BY42" s="81">
        <f t="shared" si="141"/>
        <v>648.45000000000005</v>
      </c>
      <c r="BZ42" s="81">
        <f t="shared" ref="BZ42:CA42" si="142">BZ20/BZ$49</f>
        <v>605.52380952380952</v>
      </c>
      <c r="CA42" s="81">
        <f t="shared" si="142"/>
        <v>736.55</v>
      </c>
      <c r="CB42" s="81">
        <f t="shared" ref="CB42:CC42" si="143">CB20/CB$49</f>
        <v>781.45</v>
      </c>
      <c r="CC42" s="81">
        <f t="shared" si="143"/>
        <v>528.08695652173913</v>
      </c>
      <c r="CD42" s="81">
        <f t="shared" ref="CD42:CE42" si="144">CD20/CD$49</f>
        <v>530.71428571428567</v>
      </c>
      <c r="CE42" s="81">
        <f t="shared" si="144"/>
        <v>568.47619047619048</v>
      </c>
      <c r="CF42" s="81">
        <f t="shared" ref="CF42:CK42" si="145">CF20/CF$49</f>
        <v>717.52173913043475</v>
      </c>
      <c r="CG42" s="81">
        <f t="shared" si="145"/>
        <v>753.04761904761904</v>
      </c>
      <c r="CH42" s="81">
        <f t="shared" si="145"/>
        <v>480.75</v>
      </c>
      <c r="CI42" s="81">
        <f t="shared" si="145"/>
        <v>717.86363636363637</v>
      </c>
      <c r="CJ42" s="81">
        <f t="shared" si="145"/>
        <v>773.1</v>
      </c>
      <c r="CK42" s="81">
        <f t="shared" si="145"/>
        <v>822.80952380952385</v>
      </c>
      <c r="CL42" s="81">
        <f t="shared" ref="CL42:CM42" si="146">CL20/CL$49</f>
        <v>942.45</v>
      </c>
      <c r="CM42" s="81">
        <f t="shared" si="146"/>
        <v>1006.1052631578947</v>
      </c>
      <c r="CN42" s="81">
        <f t="shared" ref="CN42:CO42" si="147">CN20/CN$49</f>
        <v>1020.952380952381</v>
      </c>
      <c r="CO42" s="81">
        <f t="shared" si="147"/>
        <v>915.91304347826087</v>
      </c>
      <c r="CP42" s="81">
        <f t="shared" ref="CP42:CQ42" si="148">CP20/CP$49</f>
        <v>750.9</v>
      </c>
      <c r="CQ42" s="81">
        <f t="shared" si="148"/>
        <v>853.0454545454545</v>
      </c>
      <c r="CR42" s="81">
        <f t="shared" ref="CR42:CS42" si="149">CR20/CR$49</f>
        <v>816.695652173913</v>
      </c>
      <c r="CS42" s="81">
        <f t="shared" si="149"/>
        <v>870.05</v>
      </c>
      <c r="CT42" s="81">
        <f t="shared" ref="CT42:CU42" si="150">CT20/CT$49</f>
        <v>585</v>
      </c>
      <c r="CU42" s="81">
        <f t="shared" si="150"/>
        <v>1123.3809523809523</v>
      </c>
      <c r="CV42" s="81">
        <f t="shared" ref="CV42:CW42" si="151">CV20/CV$49</f>
        <v>1169.3</v>
      </c>
      <c r="CW42" s="81">
        <f t="shared" si="151"/>
        <v>1055.2272727272727</v>
      </c>
      <c r="CX42" s="81">
        <f t="shared" ref="CX42:CY42" si="152">CX20/CX$49</f>
        <v>777.6</v>
      </c>
      <c r="CY42" s="81">
        <f t="shared" si="152"/>
        <v>812.84210526315792</v>
      </c>
      <c r="CZ42" s="81">
        <f t="shared" ref="CZ42" si="153">CZ20/CZ$49</f>
        <v>945.36363636363637</v>
      </c>
    </row>
    <row r="43" spans="2:104" x14ac:dyDescent="0.25">
      <c r="B43" s="82" t="s">
        <v>44</v>
      </c>
      <c r="C43" s="15">
        <f t="shared" ref="C43:AH43" si="154">C21/C$49</f>
        <v>99828.07982061588</v>
      </c>
      <c r="D43" s="15">
        <f t="shared" si="154"/>
        <v>101287.69266676961</v>
      </c>
      <c r="E43" s="15">
        <f t="shared" si="154"/>
        <v>99193.424291290794</v>
      </c>
      <c r="F43" s="15">
        <f t="shared" si="154"/>
        <v>93548.274611172004</v>
      </c>
      <c r="G43" s="15">
        <f t="shared" si="154"/>
        <v>103978.23292621873</v>
      </c>
      <c r="H43" s="15">
        <f t="shared" si="154"/>
        <v>91970.835519299289</v>
      </c>
      <c r="I43" s="15">
        <f t="shared" si="154"/>
        <v>75402.131466866107</v>
      </c>
      <c r="J43" s="15">
        <f t="shared" si="154"/>
        <v>69940.379024795242</v>
      </c>
      <c r="K43" s="15">
        <f t="shared" si="154"/>
        <v>88151.151080042386</v>
      </c>
      <c r="L43" s="15">
        <f t="shared" si="154"/>
        <v>89987.457061310051</v>
      </c>
      <c r="M43" s="15">
        <f t="shared" si="154"/>
        <v>85053.924400444361</v>
      </c>
      <c r="N43" s="15">
        <f t="shared" si="154"/>
        <v>72875.61799850504</v>
      </c>
      <c r="O43" s="15">
        <f t="shared" si="154"/>
        <v>98167.414892727844</v>
      </c>
      <c r="P43" s="15">
        <f t="shared" si="154"/>
        <v>115578.63145217735</v>
      </c>
      <c r="Q43" s="15">
        <f t="shared" si="154"/>
        <v>117996.22254897062</v>
      </c>
      <c r="R43" s="15">
        <f t="shared" si="154"/>
        <v>105857.66684247767</v>
      </c>
      <c r="S43" s="15">
        <f t="shared" si="154"/>
        <v>105219.19507706298</v>
      </c>
      <c r="T43" s="15">
        <f t="shared" si="154"/>
        <v>121074.31585909562</v>
      </c>
      <c r="U43" s="15">
        <f t="shared" si="154"/>
        <v>99068.277862351431</v>
      </c>
      <c r="V43" s="15">
        <f t="shared" si="154"/>
        <v>94516.224687227063</v>
      </c>
      <c r="W43" s="15">
        <f t="shared" si="154"/>
        <v>109790.22416524234</v>
      </c>
      <c r="X43" s="15">
        <f t="shared" si="154"/>
        <v>93916.758476715855</v>
      </c>
      <c r="Y43" s="15">
        <f t="shared" si="154"/>
        <v>100344.9135818857</v>
      </c>
      <c r="Z43" s="15">
        <f t="shared" si="154"/>
        <v>83170.528535225749</v>
      </c>
      <c r="AA43" s="15">
        <f t="shared" si="154"/>
        <v>112662.60327308452</v>
      </c>
      <c r="AB43" s="15">
        <f t="shared" si="154"/>
        <v>112181.64989019252</v>
      </c>
      <c r="AC43" s="15">
        <f t="shared" si="154"/>
        <v>126423.13744315946</v>
      </c>
      <c r="AD43" s="15">
        <f t="shared" si="154"/>
        <v>108481.69339535211</v>
      </c>
      <c r="AE43" s="15">
        <f t="shared" si="154"/>
        <v>117178.92489294743</v>
      </c>
      <c r="AF43" s="15">
        <f t="shared" si="154"/>
        <v>113354.79919302984</v>
      </c>
      <c r="AG43" s="15">
        <f t="shared" si="154"/>
        <v>95573.615396756359</v>
      </c>
      <c r="AH43" s="15">
        <f t="shared" si="154"/>
        <v>91142.617365488215</v>
      </c>
      <c r="AI43" s="15">
        <f t="shared" ref="AI43:BN43" si="155">AI21/AI$49</f>
        <v>101406.89038367249</v>
      </c>
      <c r="AJ43" s="15">
        <f t="shared" si="155"/>
        <v>105344.68029053062</v>
      </c>
      <c r="AK43" s="15">
        <f t="shared" si="155"/>
        <v>103877.38715513317</v>
      </c>
      <c r="AL43" s="15">
        <f t="shared" si="155"/>
        <v>84498.477294329976</v>
      </c>
      <c r="AM43" s="15">
        <f t="shared" si="155"/>
        <v>120828.22660513807</v>
      </c>
      <c r="AN43" s="15">
        <f t="shared" si="155"/>
        <v>126898.56475395146</v>
      </c>
      <c r="AO43" s="15">
        <f t="shared" si="155"/>
        <v>119348.27451244261</v>
      </c>
      <c r="AP43" s="15">
        <f t="shared" si="155"/>
        <v>111373.86876774491</v>
      </c>
      <c r="AQ43" s="15">
        <f t="shared" si="155"/>
        <v>127187.54473933348</v>
      </c>
      <c r="AR43" s="15">
        <f t="shared" si="155"/>
        <v>122551.58443225594</v>
      </c>
      <c r="AS43" s="15">
        <f t="shared" si="155"/>
        <v>99172.318181818177</v>
      </c>
      <c r="AT43" s="15">
        <f t="shared" si="155"/>
        <v>91858.809523809527</v>
      </c>
      <c r="AU43" s="15">
        <f t="shared" si="155"/>
        <v>116942.77272727272</v>
      </c>
      <c r="AV43" s="15">
        <f t="shared" si="155"/>
        <v>124641.85714285714</v>
      </c>
      <c r="AW43" s="15">
        <f t="shared" si="155"/>
        <v>114179.36363636363</v>
      </c>
      <c r="AX43" s="15">
        <f t="shared" si="155"/>
        <v>76795.238095238092</v>
      </c>
      <c r="AY43" s="15">
        <f t="shared" si="155"/>
        <v>135892.85</v>
      </c>
      <c r="AZ43" s="15">
        <f t="shared" si="155"/>
        <v>140175.9</v>
      </c>
      <c r="BA43" s="15">
        <f t="shared" si="155"/>
        <v>129845.26086956522</v>
      </c>
      <c r="BB43" s="15">
        <f t="shared" si="155"/>
        <v>116050.94736842105</v>
      </c>
      <c r="BC43" s="15">
        <f t="shared" si="155"/>
        <v>114705.47619047618</v>
      </c>
      <c r="BD43" s="15">
        <f t="shared" si="155"/>
        <v>128992.55</v>
      </c>
      <c r="BE43" s="15">
        <f t="shared" si="155"/>
        <v>95717</v>
      </c>
      <c r="BF43" s="15">
        <f t="shared" si="155"/>
        <v>94847.272727272721</v>
      </c>
      <c r="BG43" s="15">
        <f t="shared" si="155"/>
        <v>124199</v>
      </c>
      <c r="BH43" s="15">
        <f t="shared" si="155"/>
        <v>114471.42857142857</v>
      </c>
      <c r="BI43" s="15">
        <f t="shared" si="155"/>
        <v>105403.13636363637</v>
      </c>
      <c r="BJ43" s="15">
        <f t="shared" si="155"/>
        <v>88460.35</v>
      </c>
      <c r="BK43" s="15">
        <f t="shared" si="155"/>
        <v>129122.04761904762</v>
      </c>
      <c r="BL43" s="15">
        <f t="shared" si="155"/>
        <v>133478.6</v>
      </c>
      <c r="BM43" s="15">
        <f t="shared" si="155"/>
        <v>140255.39130434784</v>
      </c>
      <c r="BN43" s="81">
        <f t="shared" si="155"/>
        <v>126323.22222222222</v>
      </c>
      <c r="BO43" s="81">
        <f t="shared" ref="BO43:BW43" si="156">BO21/BO$49</f>
        <v>144331.75</v>
      </c>
      <c r="BP43" s="81">
        <f t="shared" si="156"/>
        <v>140581.04545454544</v>
      </c>
      <c r="BQ43" s="81">
        <f t="shared" si="156"/>
        <v>131033.23809523809</v>
      </c>
      <c r="BR43" s="81">
        <f t="shared" si="156"/>
        <v>126212.09090909091</v>
      </c>
      <c r="BS43" s="81">
        <f t="shared" si="156"/>
        <v>144269.52380952382</v>
      </c>
      <c r="BT43" s="81">
        <f t="shared" si="156"/>
        <v>141162.40909090909</v>
      </c>
      <c r="BU43" s="81">
        <f t="shared" si="156"/>
        <v>151791.95454545456</v>
      </c>
      <c r="BV43" s="81">
        <f t="shared" si="156"/>
        <v>120740.36842105263</v>
      </c>
      <c r="BW43" s="81">
        <f t="shared" si="156"/>
        <v>157629.27272727274</v>
      </c>
      <c r="BX43" s="81">
        <f t="shared" ref="BX43:BY43" si="157">BX21/BX$49</f>
        <v>164729.42857142858</v>
      </c>
      <c r="BY43" s="81">
        <f t="shared" si="157"/>
        <v>173770.3</v>
      </c>
      <c r="BZ43" s="81">
        <f t="shared" ref="BZ43:CA43" si="158">BZ21/BZ$49</f>
        <v>158804.19047619047</v>
      </c>
      <c r="CA43" s="81">
        <f t="shared" si="158"/>
        <v>157548.95000000001</v>
      </c>
      <c r="CB43" s="81">
        <f t="shared" ref="CB43:CC43" si="159">CB21/CB$49</f>
        <v>165945.5</v>
      </c>
      <c r="CC43" s="81">
        <f t="shared" si="159"/>
        <v>137253.69565217392</v>
      </c>
      <c r="CD43" s="81">
        <f t="shared" ref="CD43:CE43" si="160">CD21/CD$49</f>
        <v>143113.71428571429</v>
      </c>
      <c r="CE43" s="81">
        <f t="shared" si="160"/>
        <v>177809.95238095237</v>
      </c>
      <c r="CF43" s="81">
        <f t="shared" ref="CF43:CG43" si="161">CF21/CF$49</f>
        <v>180638.95652173914</v>
      </c>
      <c r="CG43" s="81">
        <f t="shared" si="161"/>
        <v>158787.14285714287</v>
      </c>
      <c r="CH43" s="81">
        <f t="shared" ref="CH43:CI43" si="162">CH21/CH$49</f>
        <v>129523.2</v>
      </c>
      <c r="CI43" s="81">
        <f t="shared" si="162"/>
        <v>175336.77272727274</v>
      </c>
      <c r="CJ43" s="81">
        <f t="shared" ref="CJ43:CK43" si="163">CJ21/CJ$49</f>
        <v>178712.8</v>
      </c>
      <c r="CK43" s="81">
        <f t="shared" si="163"/>
        <v>178323.19047619047</v>
      </c>
      <c r="CL43" s="81">
        <f t="shared" ref="CL43:CM43" si="164">CL21/CL$49</f>
        <v>171488.35</v>
      </c>
      <c r="CM43" s="81">
        <f t="shared" si="164"/>
        <v>169023.26315789475</v>
      </c>
      <c r="CN43" s="81">
        <f t="shared" ref="CN43:CO43" si="165">CN21/CN$49</f>
        <v>165534.19047619047</v>
      </c>
      <c r="CO43" s="81">
        <f t="shared" si="165"/>
        <v>144565.04347826086</v>
      </c>
      <c r="CP43" s="81">
        <f t="shared" ref="CP43:CQ43" si="166">CP21/CP$49</f>
        <v>143811.6</v>
      </c>
      <c r="CQ43" s="81">
        <f t="shared" si="166"/>
        <v>171286.22727272726</v>
      </c>
      <c r="CR43" s="81">
        <f t="shared" ref="CR43:CS43" si="167">CR21/CR$49</f>
        <v>157825.08695652173</v>
      </c>
      <c r="CS43" s="81">
        <f t="shared" si="167"/>
        <v>163171.95000000001</v>
      </c>
      <c r="CT43" s="81">
        <f t="shared" ref="CT43:CU43" si="168">CT21/CT$49</f>
        <v>133961.52380952382</v>
      </c>
      <c r="CU43" s="81">
        <f t="shared" si="168"/>
        <v>185527.52380952382</v>
      </c>
      <c r="CV43" s="81">
        <f t="shared" ref="CV43:CW43" si="169">CV21/CV$49</f>
        <v>185653.45</v>
      </c>
      <c r="CW43" s="81">
        <f t="shared" si="169"/>
        <v>197270.54545454544</v>
      </c>
      <c r="CX43" s="81">
        <f t="shared" ref="CX43:CY43" si="170">CX21/CX$49</f>
        <v>161575.20000000001</v>
      </c>
      <c r="CY43" s="81">
        <f t="shared" si="170"/>
        <v>183627</v>
      </c>
      <c r="CZ43" s="81">
        <f t="shared" ref="CZ43" si="171">CZ21/CZ$49</f>
        <v>179268.09090909091</v>
      </c>
    </row>
    <row r="44" spans="2:104" x14ac:dyDescent="0.25">
      <c r="B44" s="82" t="s">
        <v>45</v>
      </c>
      <c r="C44" s="15">
        <f t="shared" ref="C44:AH44" si="172">C22/C$49</f>
        <v>321.62207291987545</v>
      </c>
      <c r="D44" s="15">
        <f t="shared" si="172"/>
        <v>302.76027805748538</v>
      </c>
      <c r="E44" s="15">
        <f t="shared" si="172"/>
        <v>278.34866091014055</v>
      </c>
      <c r="F44" s="15">
        <f t="shared" si="172"/>
        <v>204.79688502733978</v>
      </c>
      <c r="G44" s="15">
        <f t="shared" si="172"/>
        <v>159.34238869439682</v>
      </c>
      <c r="H44" s="15">
        <f t="shared" si="172"/>
        <v>172.63460602985737</v>
      </c>
      <c r="I44" s="15">
        <f t="shared" si="172"/>
        <v>209.72512307167824</v>
      </c>
      <c r="J44" s="15">
        <f t="shared" si="172"/>
        <v>169.00788810355243</v>
      </c>
      <c r="K44" s="15">
        <f t="shared" si="172"/>
        <v>166.35327911016182</v>
      </c>
      <c r="L44" s="15">
        <f t="shared" si="172"/>
        <v>237.00526002640999</v>
      </c>
      <c r="M44" s="15">
        <f t="shared" si="172"/>
        <v>291.96511493660643</v>
      </c>
      <c r="N44" s="15">
        <f t="shared" si="172"/>
        <v>185.82446484594757</v>
      </c>
      <c r="O44" s="15">
        <f t="shared" si="172"/>
        <v>393.23803261163317</v>
      </c>
      <c r="P44" s="15">
        <f t="shared" si="172"/>
        <v>433.40470567248497</v>
      </c>
      <c r="Q44" s="15">
        <f t="shared" si="172"/>
        <v>302.00312325265384</v>
      </c>
      <c r="R44" s="15">
        <f t="shared" si="172"/>
        <v>257.72333367347261</v>
      </c>
      <c r="S44" s="15">
        <f t="shared" si="172"/>
        <v>263.22905302630488</v>
      </c>
      <c r="T44" s="15">
        <f t="shared" si="172"/>
        <v>348.30810698630199</v>
      </c>
      <c r="U44" s="15">
        <f t="shared" si="172"/>
        <v>217.0401102930166</v>
      </c>
      <c r="V44" s="15">
        <f t="shared" si="172"/>
        <v>261.56285415399174</v>
      </c>
      <c r="W44" s="15">
        <f t="shared" si="172"/>
        <v>307.95777250006086</v>
      </c>
      <c r="X44" s="15">
        <f t="shared" si="172"/>
        <v>216.18222267135027</v>
      </c>
      <c r="Y44" s="15">
        <f t="shared" si="172"/>
        <v>305.29157698226794</v>
      </c>
      <c r="Z44" s="15">
        <f t="shared" si="172"/>
        <v>204.51889045417059</v>
      </c>
      <c r="AA44" s="15">
        <f t="shared" si="172"/>
        <v>366.68062180125492</v>
      </c>
      <c r="AB44" s="15">
        <f t="shared" si="172"/>
        <v>384.16699290739416</v>
      </c>
      <c r="AC44" s="15">
        <f t="shared" si="172"/>
        <v>790.90781909434236</v>
      </c>
      <c r="AD44" s="15">
        <f t="shared" si="172"/>
        <v>411.91208347852273</v>
      </c>
      <c r="AE44" s="15">
        <f t="shared" si="172"/>
        <v>387.61765440062737</v>
      </c>
      <c r="AF44" s="15">
        <f t="shared" si="172"/>
        <v>382.77469938089655</v>
      </c>
      <c r="AG44" s="15">
        <f t="shared" si="172"/>
        <v>396.06084355756076</v>
      </c>
      <c r="AH44" s="15">
        <f t="shared" si="172"/>
        <v>356.53958066483449</v>
      </c>
      <c r="AI44" s="15">
        <f t="shared" ref="AI44:BN44" si="173">AI22/AI$49</f>
        <v>368.67772044446428</v>
      </c>
      <c r="AJ44" s="15">
        <f t="shared" si="173"/>
        <v>312.9837520998903</v>
      </c>
      <c r="AK44" s="15">
        <f t="shared" si="173"/>
        <v>314.85919301664717</v>
      </c>
      <c r="AL44" s="15">
        <f t="shared" si="173"/>
        <v>236.69082078366054</v>
      </c>
      <c r="AM44" s="15">
        <f t="shared" si="173"/>
        <v>342.98102278282721</v>
      </c>
      <c r="AN44" s="15">
        <f t="shared" si="173"/>
        <v>482.62336153094429</v>
      </c>
      <c r="AO44" s="15">
        <f t="shared" si="173"/>
        <v>441.86823343060962</v>
      </c>
      <c r="AP44" s="15">
        <f t="shared" si="173"/>
        <v>385.26544302159601</v>
      </c>
      <c r="AQ44" s="15">
        <f t="shared" si="173"/>
        <v>397.80598181540279</v>
      </c>
      <c r="AR44" s="15">
        <f t="shared" si="173"/>
        <v>243.66035009434191</v>
      </c>
      <c r="AS44" s="15">
        <f t="shared" si="173"/>
        <v>264.95454545454544</v>
      </c>
      <c r="AT44" s="15">
        <f t="shared" si="173"/>
        <v>239.47619047619048</v>
      </c>
      <c r="AU44" s="15">
        <f t="shared" si="173"/>
        <v>296.72727272727275</v>
      </c>
      <c r="AV44" s="15">
        <f t="shared" si="173"/>
        <v>304</v>
      </c>
      <c r="AW44" s="15">
        <f t="shared" si="173"/>
        <v>302</v>
      </c>
      <c r="AX44" s="15">
        <f t="shared" si="173"/>
        <v>195.04761904761904</v>
      </c>
      <c r="AY44" s="15">
        <f t="shared" si="173"/>
        <v>503.2</v>
      </c>
      <c r="AZ44" s="15">
        <f t="shared" si="173"/>
        <v>325.85000000000002</v>
      </c>
      <c r="BA44" s="15">
        <f t="shared" si="173"/>
        <v>464.17391304347825</v>
      </c>
      <c r="BB44" s="15">
        <f t="shared" si="173"/>
        <v>286.57894736842104</v>
      </c>
      <c r="BC44" s="15">
        <f t="shared" si="173"/>
        <v>262.90476190476193</v>
      </c>
      <c r="BD44" s="15">
        <f t="shared" si="173"/>
        <v>223.9</v>
      </c>
      <c r="BE44" s="15">
        <f t="shared" si="173"/>
        <v>215.61904761904762</v>
      </c>
      <c r="BF44" s="15">
        <f t="shared" si="173"/>
        <v>215.13636363636363</v>
      </c>
      <c r="BG44" s="15">
        <f t="shared" si="173"/>
        <v>176</v>
      </c>
      <c r="BH44" s="15">
        <f t="shared" si="173"/>
        <v>168.04761904761904</v>
      </c>
      <c r="BI44" s="15">
        <f t="shared" si="173"/>
        <v>178.95454545454547</v>
      </c>
      <c r="BJ44" s="15">
        <f t="shared" si="173"/>
        <v>184.1</v>
      </c>
      <c r="BK44" s="15">
        <f t="shared" si="173"/>
        <v>309.52380952380952</v>
      </c>
      <c r="BL44" s="15">
        <f t="shared" si="173"/>
        <v>395.9</v>
      </c>
      <c r="BM44" s="15">
        <f t="shared" si="173"/>
        <v>295.6521739130435</v>
      </c>
      <c r="BN44" s="81">
        <f t="shared" si="173"/>
        <v>248.61111111111111</v>
      </c>
      <c r="BO44" s="81">
        <f t="shared" ref="BO44:BW44" si="174">BO22/BO$49</f>
        <v>251.85</v>
      </c>
      <c r="BP44" s="81">
        <f t="shared" si="174"/>
        <v>332.09090909090907</v>
      </c>
      <c r="BQ44" s="81">
        <f t="shared" si="174"/>
        <v>241.95238095238096</v>
      </c>
      <c r="BR44" s="81">
        <f t="shared" si="174"/>
        <v>210.86363636363637</v>
      </c>
      <c r="BS44" s="81">
        <f t="shared" si="174"/>
        <v>270.1904761904762</v>
      </c>
      <c r="BT44" s="81">
        <f t="shared" si="174"/>
        <v>339.36363636363637</v>
      </c>
      <c r="BU44" s="81">
        <f t="shared" si="174"/>
        <v>338.40909090909093</v>
      </c>
      <c r="BV44" s="81">
        <f t="shared" si="174"/>
        <v>295.15789473684208</v>
      </c>
      <c r="BW44" s="81">
        <f t="shared" si="174"/>
        <v>673.27272727272725</v>
      </c>
      <c r="BX44" s="81">
        <f t="shared" ref="BX44:BY44" si="175">BX22/BX$49</f>
        <v>316.95238095238096</v>
      </c>
      <c r="BY44" s="81">
        <f t="shared" si="175"/>
        <v>442.2</v>
      </c>
      <c r="BZ44" s="81">
        <f t="shared" ref="BZ44:CA44" si="176">BZ22/BZ$49</f>
        <v>501.33333333333331</v>
      </c>
      <c r="CA44" s="81">
        <f t="shared" si="176"/>
        <v>413.35</v>
      </c>
      <c r="CB44" s="81">
        <f t="shared" ref="CB44:CC44" si="177">CB22/CB$49</f>
        <v>440.9</v>
      </c>
      <c r="CC44" s="81">
        <f t="shared" si="177"/>
        <v>279.30434782608694</v>
      </c>
      <c r="CD44" s="81">
        <f t="shared" ref="CD44:CE44" si="178">CD22/CD$49</f>
        <v>270.52380952380952</v>
      </c>
      <c r="CE44" s="81">
        <f t="shared" si="178"/>
        <v>332.95238095238096</v>
      </c>
      <c r="CF44" s="81">
        <f t="shared" ref="CF44:CG44" si="179">CF22/CF$49</f>
        <v>393.17391304347825</v>
      </c>
      <c r="CG44" s="81">
        <f t="shared" si="179"/>
        <v>588.42857142857144</v>
      </c>
      <c r="CH44" s="81">
        <f t="shared" ref="CH44:CI44" si="180">CH22/CH$49</f>
        <v>233.1</v>
      </c>
      <c r="CI44" s="81">
        <f t="shared" si="180"/>
        <v>509.95454545454544</v>
      </c>
      <c r="CJ44" s="81">
        <f t="shared" ref="CJ44:CK44" si="181">CJ22/CJ$49</f>
        <v>533.65</v>
      </c>
      <c r="CK44" s="81">
        <f t="shared" si="181"/>
        <v>590.76190476190482</v>
      </c>
      <c r="CL44" s="81">
        <f t="shared" ref="CL44:CM44" si="182">CL22/CL$49</f>
        <v>588.29999999999995</v>
      </c>
      <c r="CM44" s="81">
        <f t="shared" si="182"/>
        <v>715</v>
      </c>
      <c r="CN44" s="81">
        <f t="shared" ref="CN44:CO44" si="183">CN22/CN$49</f>
        <v>725.80952380952385</v>
      </c>
      <c r="CO44" s="81">
        <f t="shared" si="183"/>
        <v>702.95652173913038</v>
      </c>
      <c r="CP44" s="81">
        <f t="shared" ref="CP44:CQ44" si="184">CP22/CP$49</f>
        <v>542.85</v>
      </c>
      <c r="CQ44" s="81">
        <f t="shared" si="184"/>
        <v>716.59090909090912</v>
      </c>
      <c r="CR44" s="81">
        <f t="shared" ref="CR44:CS44" si="185">CR22/CR$49</f>
        <v>621.6521739130435</v>
      </c>
      <c r="CS44" s="81">
        <f t="shared" si="185"/>
        <v>713.6</v>
      </c>
      <c r="CT44" s="81">
        <f t="shared" ref="CT44:CU44" si="186">CT22/CT$49</f>
        <v>503.33333333333331</v>
      </c>
      <c r="CU44" s="81">
        <f t="shared" si="186"/>
        <v>864.04761904761904</v>
      </c>
      <c r="CV44" s="81">
        <f t="shared" ref="CV44:CW44" si="187">CV22/CV$49</f>
        <v>884.85</v>
      </c>
      <c r="CW44" s="81">
        <f t="shared" si="187"/>
        <v>790.18181818181813</v>
      </c>
      <c r="CX44" s="81">
        <f t="shared" ref="CX44:CY44" si="188">CX22/CX$49</f>
        <v>682</v>
      </c>
      <c r="CY44" s="81">
        <f t="shared" si="188"/>
        <v>755.36842105263156</v>
      </c>
      <c r="CZ44" s="81">
        <f t="shared" ref="CZ44" si="189">CZ22/CZ$49</f>
        <v>747.13636363636363</v>
      </c>
    </row>
    <row r="45" spans="2:104" x14ac:dyDescent="0.25">
      <c r="B45" s="82" t="s">
        <v>46</v>
      </c>
      <c r="C45" s="15">
        <f t="shared" ref="C45:AH45" si="190">C23/C$49</f>
        <v>1604.7983572276717</v>
      </c>
      <c r="D45" s="15">
        <f t="shared" si="190"/>
        <v>1391.4030963082082</v>
      </c>
      <c r="E45" s="15">
        <f t="shared" si="190"/>
        <v>2178.977202966099</v>
      </c>
      <c r="F45" s="15">
        <f t="shared" si="190"/>
        <v>2032.1395467656191</v>
      </c>
      <c r="G45" s="15">
        <f t="shared" si="190"/>
        <v>1829.3542063177006</v>
      </c>
      <c r="H45" s="15">
        <f t="shared" si="190"/>
        <v>2509.0575565762761</v>
      </c>
      <c r="I45" s="15">
        <f t="shared" si="190"/>
        <v>930.34232042467556</v>
      </c>
      <c r="J45" s="15">
        <f t="shared" si="190"/>
        <v>881.3739084265161</v>
      </c>
      <c r="K45" s="15">
        <f t="shared" si="190"/>
        <v>906.98592158568567</v>
      </c>
      <c r="L45" s="15">
        <f t="shared" si="190"/>
        <v>824.16890530484761</v>
      </c>
      <c r="M45" s="15">
        <f t="shared" si="190"/>
        <v>1026.6450212567559</v>
      </c>
      <c r="N45" s="15">
        <f t="shared" si="190"/>
        <v>985.76005872908274</v>
      </c>
      <c r="O45" s="15">
        <f t="shared" si="190"/>
        <v>1703.3123417574207</v>
      </c>
      <c r="P45" s="15">
        <f t="shared" si="190"/>
        <v>1846.4490869091248</v>
      </c>
      <c r="Q45" s="15">
        <f t="shared" si="190"/>
        <v>1879.4687336396132</v>
      </c>
      <c r="R45" s="15">
        <f t="shared" si="190"/>
        <v>1528.5723774166677</v>
      </c>
      <c r="S45" s="15">
        <f t="shared" si="190"/>
        <v>1774.3929819154018</v>
      </c>
      <c r="T45" s="15">
        <f t="shared" si="190"/>
        <v>1750.8222229157632</v>
      </c>
      <c r="U45" s="15">
        <f t="shared" si="190"/>
        <v>1175.0068700558973</v>
      </c>
      <c r="V45" s="15">
        <f t="shared" si="190"/>
        <v>755.57437496936313</v>
      </c>
      <c r="W45" s="15">
        <f t="shared" si="190"/>
        <v>1046.8952318177542</v>
      </c>
      <c r="X45" s="15">
        <f t="shared" si="190"/>
        <v>986.32877116529812</v>
      </c>
      <c r="Y45" s="15">
        <f t="shared" si="190"/>
        <v>1017.8757338564207</v>
      </c>
      <c r="Z45" s="15">
        <f t="shared" si="190"/>
        <v>793.88451884008487</v>
      </c>
      <c r="AA45" s="15">
        <f t="shared" si="190"/>
        <v>1130.1567590855268</v>
      </c>
      <c r="AB45" s="15">
        <f t="shared" si="190"/>
        <v>1007.0964691106828</v>
      </c>
      <c r="AC45" s="15">
        <f t="shared" si="190"/>
        <v>1221.9455973637494</v>
      </c>
      <c r="AD45" s="15">
        <f t="shared" si="190"/>
        <v>1055.4100573236985</v>
      </c>
      <c r="AE45" s="15">
        <f t="shared" si="190"/>
        <v>1020.2002871804856</v>
      </c>
      <c r="AF45" s="15">
        <f t="shared" si="190"/>
        <v>1488.2162960065755</v>
      </c>
      <c r="AG45" s="15">
        <f t="shared" si="190"/>
        <v>1336.9595163225788</v>
      </c>
      <c r="AH45" s="15">
        <f t="shared" si="190"/>
        <v>2258.6319809375864</v>
      </c>
      <c r="AI45" s="15">
        <f t="shared" ref="AI45:BN45" si="191">AI23/AI$49</f>
        <v>1943.6517802745932</v>
      </c>
      <c r="AJ45" s="15">
        <f t="shared" si="191"/>
        <v>1942.4517285757947</v>
      </c>
      <c r="AK45" s="15">
        <f t="shared" si="191"/>
        <v>1177.5870810611088</v>
      </c>
      <c r="AL45" s="15">
        <f t="shared" si="191"/>
        <v>1287.3276298844157</v>
      </c>
      <c r="AM45" s="15">
        <f t="shared" si="191"/>
        <v>1137.7639924635394</v>
      </c>
      <c r="AN45" s="15">
        <f t="shared" si="191"/>
        <v>985.22459677409006</v>
      </c>
      <c r="AO45" s="15">
        <f t="shared" si="191"/>
        <v>1058.7700462513715</v>
      </c>
      <c r="AP45" s="15">
        <f t="shared" si="191"/>
        <v>1120.2752523672664</v>
      </c>
      <c r="AQ45" s="15">
        <f t="shared" si="191"/>
        <v>1017.5056641552485</v>
      </c>
      <c r="AR45" s="15">
        <f t="shared" si="191"/>
        <v>1030.8038043388144</v>
      </c>
      <c r="AS45" s="15">
        <f t="shared" si="191"/>
        <v>1053.5454545454545</v>
      </c>
      <c r="AT45" s="15">
        <f t="shared" si="191"/>
        <v>623.04761904761904</v>
      </c>
      <c r="AU45" s="15">
        <f t="shared" si="191"/>
        <v>955.40909090909088</v>
      </c>
      <c r="AV45" s="15">
        <f t="shared" si="191"/>
        <v>710.57142857142856</v>
      </c>
      <c r="AW45" s="15">
        <f t="shared" si="191"/>
        <v>934.4545454545455</v>
      </c>
      <c r="AX45" s="15">
        <f t="shared" si="191"/>
        <v>438.57142857142856</v>
      </c>
      <c r="AY45" s="15">
        <f t="shared" si="191"/>
        <v>1169.0999999999999</v>
      </c>
      <c r="AZ45" s="15">
        <f t="shared" si="191"/>
        <v>1351.05</v>
      </c>
      <c r="BA45" s="15">
        <f t="shared" si="191"/>
        <v>2268.5652173913045</v>
      </c>
      <c r="BB45" s="15">
        <f t="shared" si="191"/>
        <v>1247.8947368421052</v>
      </c>
      <c r="BC45" s="15">
        <f t="shared" si="191"/>
        <v>1590.047619047619</v>
      </c>
      <c r="BD45" s="15">
        <f t="shared" si="191"/>
        <v>976.3</v>
      </c>
      <c r="BE45" s="15">
        <f t="shared" si="191"/>
        <v>561.76190476190482</v>
      </c>
      <c r="BF45" s="15">
        <f t="shared" si="191"/>
        <v>690</v>
      </c>
      <c r="BG45" s="15">
        <f t="shared" si="191"/>
        <v>562.47619047619048</v>
      </c>
      <c r="BH45" s="15">
        <f t="shared" si="191"/>
        <v>563.95238095238096</v>
      </c>
      <c r="BI45" s="15">
        <f t="shared" si="191"/>
        <v>469.5</v>
      </c>
      <c r="BJ45" s="15">
        <f t="shared" si="191"/>
        <v>408.85</v>
      </c>
      <c r="BK45" s="15">
        <f t="shared" si="191"/>
        <v>693.57142857142856</v>
      </c>
      <c r="BL45" s="15">
        <f t="shared" si="191"/>
        <v>676.3</v>
      </c>
      <c r="BM45" s="15">
        <f t="shared" si="191"/>
        <v>665.13043478260875</v>
      </c>
      <c r="BN45" s="81">
        <f t="shared" si="191"/>
        <v>602.44444444444446</v>
      </c>
      <c r="BO45" s="81">
        <f t="shared" ref="BO45:BW45" si="192">BO23/BO$49</f>
        <v>644.45000000000005</v>
      </c>
      <c r="BP45" s="81">
        <f t="shared" si="192"/>
        <v>694.90909090909088</v>
      </c>
      <c r="BQ45" s="81">
        <f t="shared" si="192"/>
        <v>505.28571428571428</v>
      </c>
      <c r="BR45" s="81">
        <f t="shared" si="192"/>
        <v>606.68181818181813</v>
      </c>
      <c r="BS45" s="81">
        <f t="shared" si="192"/>
        <v>940.38095238095241</v>
      </c>
      <c r="BT45" s="81">
        <f t="shared" si="192"/>
        <v>1382.1363636363637</v>
      </c>
      <c r="BU45" s="81">
        <f t="shared" si="192"/>
        <v>1448.5454545454545</v>
      </c>
      <c r="BV45" s="81">
        <f t="shared" si="192"/>
        <v>1128.3684210526317</v>
      </c>
      <c r="BW45" s="81">
        <f t="shared" si="192"/>
        <v>1519</v>
      </c>
      <c r="BX45" s="81">
        <f t="shared" ref="BX45:BY45" si="193">BX23/BX$49</f>
        <v>1645.8095238095239</v>
      </c>
      <c r="BY45" s="81">
        <f t="shared" si="193"/>
        <v>1656.25</v>
      </c>
      <c r="BZ45" s="81">
        <f t="shared" ref="BZ45:CA45" si="194">BZ23/BZ$49</f>
        <v>1433.1428571428571</v>
      </c>
      <c r="CA45" s="81">
        <f t="shared" si="194"/>
        <v>2219.25</v>
      </c>
      <c r="CB45" s="81">
        <f t="shared" ref="CB45:CC45" si="195">CB23/CB$49</f>
        <v>2883.2</v>
      </c>
      <c r="CC45" s="81">
        <f t="shared" si="195"/>
        <v>1685</v>
      </c>
      <c r="CD45" s="81">
        <f t="shared" ref="CD45:CE45" si="196">CD23/CD$49</f>
        <v>1677.6666666666667</v>
      </c>
      <c r="CE45" s="81">
        <f t="shared" si="196"/>
        <v>1917.1904761904761</v>
      </c>
      <c r="CF45" s="81">
        <f t="shared" ref="CF45:CG45" si="197">CF23/CF$49</f>
        <v>1557.7391304347825</v>
      </c>
      <c r="CG45" s="81">
        <f t="shared" si="197"/>
        <v>1389.1428571428571</v>
      </c>
      <c r="CH45" s="81">
        <f t="shared" ref="CH45:CI45" si="198">CH23/CH$49</f>
        <v>875.5</v>
      </c>
      <c r="CI45" s="81">
        <f t="shared" si="198"/>
        <v>1976</v>
      </c>
      <c r="CJ45" s="81">
        <f t="shared" ref="CJ45:CK45" si="199">CJ23/CJ$49</f>
        <v>3687.25</v>
      </c>
      <c r="CK45" s="81">
        <f t="shared" si="199"/>
        <v>5069.7619047619046</v>
      </c>
      <c r="CL45" s="81">
        <f t="shared" ref="CL45:CM45" si="200">CL23/CL$49</f>
        <v>4909.8</v>
      </c>
      <c r="CM45" s="81">
        <f t="shared" si="200"/>
        <v>5247.8421052631575</v>
      </c>
      <c r="CN45" s="81">
        <f t="shared" ref="CN45:CO45" si="201">CN23/CN$49</f>
        <v>4964.9047619047615</v>
      </c>
      <c r="CO45" s="81">
        <f t="shared" si="201"/>
        <v>4538.913043478261</v>
      </c>
      <c r="CP45" s="81">
        <f t="shared" ref="CP45:CQ45" si="202">CP23/CP$49</f>
        <v>4330.7</v>
      </c>
      <c r="CQ45" s="81">
        <f t="shared" si="202"/>
        <v>5491.545454545455</v>
      </c>
      <c r="CR45" s="81">
        <f t="shared" ref="CR45:CS45" si="203">CR23/CR$49</f>
        <v>4903.260869565217</v>
      </c>
      <c r="CS45" s="81">
        <f t="shared" si="203"/>
        <v>4727.55</v>
      </c>
      <c r="CT45" s="81">
        <f t="shared" ref="CT45:CU45" si="204">CT23/CT$49</f>
        <v>3338.1904761904761</v>
      </c>
      <c r="CU45" s="81">
        <f t="shared" si="204"/>
        <v>7155.8095238095239</v>
      </c>
      <c r="CV45" s="81">
        <f t="shared" ref="CV45" si="205">CV23/CV$49</f>
        <v>1510.2</v>
      </c>
      <c r="CW45" s="81">
        <f>CW23/CW$49</f>
        <v>1718.8636363636363</v>
      </c>
      <c r="CX45" s="81">
        <f>CX23/CX$49</f>
        <v>1671.5</v>
      </c>
      <c r="CY45" s="81">
        <f>CY23/CY$49</f>
        <v>2294.4736842105262</v>
      </c>
      <c r="CZ45" s="81">
        <f>CZ23/CZ$49</f>
        <v>2299.590909090909</v>
      </c>
    </row>
    <row r="46" spans="2:104" x14ac:dyDescent="0.25">
      <c r="B46" s="82" t="s">
        <v>47</v>
      </c>
      <c r="C46" s="15">
        <f t="shared" ref="C46:AH46" si="206">C24/C$49</f>
        <v>2196.9203351344527</v>
      </c>
      <c r="D46" s="15">
        <f t="shared" si="206"/>
        <v>1963.7271418444452</v>
      </c>
      <c r="E46" s="15">
        <f t="shared" si="206"/>
        <v>1839.9717418050959</v>
      </c>
      <c r="F46" s="15">
        <f t="shared" si="206"/>
        <v>2228.1345800035988</v>
      </c>
      <c r="G46" s="15">
        <f t="shared" si="206"/>
        <v>2035.7422515668029</v>
      </c>
      <c r="H46" s="15">
        <f t="shared" si="206"/>
        <v>1655.8925128882304</v>
      </c>
      <c r="I46" s="15">
        <f t="shared" si="206"/>
        <v>2006.9062643385435</v>
      </c>
      <c r="J46" s="15">
        <f t="shared" si="206"/>
        <v>1544.5423222249622</v>
      </c>
      <c r="K46" s="15">
        <f t="shared" si="206"/>
        <v>2158.0326605569744</v>
      </c>
      <c r="L46" s="15">
        <f t="shared" si="206"/>
        <v>2332.018224094913</v>
      </c>
      <c r="M46" s="15">
        <f t="shared" si="206"/>
        <v>1795.1854851631242</v>
      </c>
      <c r="N46" s="15">
        <f t="shared" si="206"/>
        <v>1048.7903368188347</v>
      </c>
      <c r="O46" s="15">
        <f t="shared" si="206"/>
        <v>2720.7832313189506</v>
      </c>
      <c r="P46" s="15">
        <f t="shared" si="206"/>
        <v>2887.0510373217294</v>
      </c>
      <c r="Q46" s="15">
        <f t="shared" si="206"/>
        <v>2054.0735104123341</v>
      </c>
      <c r="R46" s="15">
        <f t="shared" si="206"/>
        <v>2043.6092254022974</v>
      </c>
      <c r="S46" s="15">
        <f t="shared" si="206"/>
        <v>1891.89569495</v>
      </c>
      <c r="T46" s="15">
        <f t="shared" si="206"/>
        <v>1867.680344188017</v>
      </c>
      <c r="U46" s="15">
        <f t="shared" si="206"/>
        <v>1727.9328979911356</v>
      </c>
      <c r="V46" s="15">
        <f t="shared" si="206"/>
        <v>1456.8692885607718</v>
      </c>
      <c r="W46" s="15">
        <f t="shared" si="206"/>
        <v>1589.0758859627629</v>
      </c>
      <c r="X46" s="15">
        <f t="shared" si="206"/>
        <v>1319.0750343634113</v>
      </c>
      <c r="Y46" s="15">
        <f t="shared" si="206"/>
        <v>1518.4610653634984</v>
      </c>
      <c r="Z46" s="15">
        <f t="shared" si="206"/>
        <v>932.57214277823789</v>
      </c>
      <c r="AA46" s="15">
        <f t="shared" si="206"/>
        <v>1857.0579854876103</v>
      </c>
      <c r="AB46" s="15">
        <f t="shared" si="206"/>
        <v>1683.5543650007144</v>
      </c>
      <c r="AC46" s="15">
        <f t="shared" si="206"/>
        <v>1906.9546932672999</v>
      </c>
      <c r="AD46" s="15">
        <f t="shared" si="206"/>
        <v>2363.6700437224108</v>
      </c>
      <c r="AE46" s="15">
        <f t="shared" si="206"/>
        <v>2619.8787841052263</v>
      </c>
      <c r="AF46" s="15">
        <f t="shared" si="206"/>
        <v>2268.5070992974538</v>
      </c>
      <c r="AG46" s="15">
        <f t="shared" si="206"/>
        <v>1565.1034626473324</v>
      </c>
      <c r="AH46" s="15">
        <f t="shared" si="206"/>
        <v>1372.5266204868167</v>
      </c>
      <c r="AI46" s="15">
        <f t="shared" ref="AI46:BN46" si="207">AI24/AI$49</f>
        <v>1792.2495528150755</v>
      </c>
      <c r="AJ46" s="15">
        <f t="shared" si="207"/>
        <v>1842.5166496099746</v>
      </c>
      <c r="AK46" s="15">
        <f t="shared" si="207"/>
        <v>2152.4033220550332</v>
      </c>
      <c r="AL46" s="15">
        <f t="shared" si="207"/>
        <v>1291.3346654468774</v>
      </c>
      <c r="AM46" s="15">
        <f t="shared" si="207"/>
        <v>2760.1615859411386</v>
      </c>
      <c r="AN46" s="15">
        <f t="shared" si="207"/>
        <v>2153.9582431852591</v>
      </c>
      <c r="AO46" s="15">
        <f t="shared" si="207"/>
        <v>2057.0529449519317</v>
      </c>
      <c r="AP46" s="15">
        <f t="shared" si="207"/>
        <v>1955.7698472835807</v>
      </c>
      <c r="AQ46" s="15">
        <f t="shared" si="207"/>
        <v>2487.5119038052344</v>
      </c>
      <c r="AR46" s="15">
        <f t="shared" si="207"/>
        <v>2434.4598862505836</v>
      </c>
      <c r="AS46" s="15">
        <f t="shared" si="207"/>
        <v>2508.2727272727275</v>
      </c>
      <c r="AT46" s="15">
        <f t="shared" si="207"/>
        <v>2119.9047619047619</v>
      </c>
      <c r="AU46" s="15">
        <f t="shared" si="207"/>
        <v>2770.409090909091</v>
      </c>
      <c r="AV46" s="15">
        <f t="shared" si="207"/>
        <v>3178</v>
      </c>
      <c r="AW46" s="15">
        <f t="shared" si="207"/>
        <v>1836</v>
      </c>
      <c r="AX46" s="15">
        <f t="shared" si="207"/>
        <v>1200</v>
      </c>
      <c r="AY46" s="15">
        <f t="shared" si="207"/>
        <v>2995.85</v>
      </c>
      <c r="AZ46" s="15">
        <f t="shared" si="207"/>
        <v>3321.35</v>
      </c>
      <c r="BA46" s="15">
        <f t="shared" si="207"/>
        <v>2342.9565217391305</v>
      </c>
      <c r="BB46" s="15">
        <f t="shared" si="207"/>
        <v>2013</v>
      </c>
      <c r="BC46" s="15">
        <f t="shared" si="207"/>
        <v>1867.8571428571429</v>
      </c>
      <c r="BD46" s="15">
        <f t="shared" si="207"/>
        <v>2140.5</v>
      </c>
      <c r="BE46" s="15">
        <f t="shared" si="207"/>
        <v>1903.5238095238096</v>
      </c>
      <c r="BF46" s="15">
        <f t="shared" si="207"/>
        <v>1356.5</v>
      </c>
      <c r="BG46" s="15">
        <f t="shared" si="207"/>
        <v>2206.4285714285716</v>
      </c>
      <c r="BH46" s="15">
        <f t="shared" si="207"/>
        <v>2870.8571428571427</v>
      </c>
      <c r="BI46" s="15">
        <f t="shared" si="207"/>
        <v>2072.409090909091</v>
      </c>
      <c r="BJ46" s="15">
        <f t="shared" si="207"/>
        <v>1381.05</v>
      </c>
      <c r="BK46" s="15">
        <f t="shared" si="207"/>
        <v>3319.4761904761904</v>
      </c>
      <c r="BL46" s="15">
        <f t="shared" si="207"/>
        <v>5305.75</v>
      </c>
      <c r="BM46" s="15">
        <f t="shared" si="207"/>
        <v>3510.217391304348</v>
      </c>
      <c r="BN46" s="81">
        <f t="shared" si="207"/>
        <v>2603.3333333333335</v>
      </c>
      <c r="BO46" s="81">
        <f t="shared" ref="BO46:BW46" si="208">BO24/BO$49</f>
        <v>3765.75</v>
      </c>
      <c r="BP46" s="81">
        <f t="shared" si="208"/>
        <v>4295.045454545455</v>
      </c>
      <c r="BQ46" s="81">
        <f t="shared" si="208"/>
        <v>3364.6190476190477</v>
      </c>
      <c r="BR46" s="81">
        <f t="shared" si="208"/>
        <v>2560.3636363636365</v>
      </c>
      <c r="BS46" s="81">
        <f t="shared" si="208"/>
        <v>2904.4285714285716</v>
      </c>
      <c r="BT46" s="81">
        <f t="shared" si="208"/>
        <v>4001.5454545454545</v>
      </c>
      <c r="BU46" s="81">
        <f t="shared" si="208"/>
        <v>3592.181818181818</v>
      </c>
      <c r="BV46" s="81">
        <f t="shared" si="208"/>
        <v>2638.2631578947367</v>
      </c>
      <c r="BW46" s="81">
        <f t="shared" si="208"/>
        <v>5892.090909090909</v>
      </c>
      <c r="BX46" s="81">
        <f t="shared" ref="BX46:BY46" si="209">BX24/BX$49</f>
        <v>4294.2380952380954</v>
      </c>
      <c r="BY46" s="81">
        <f t="shared" si="209"/>
        <v>4282.45</v>
      </c>
      <c r="BZ46" s="81">
        <f t="shared" ref="BZ46:CA46" si="210">BZ24/BZ$49</f>
        <v>4552.0952380952385</v>
      </c>
      <c r="CA46" s="81">
        <f t="shared" si="210"/>
        <v>4004.25</v>
      </c>
      <c r="CB46" s="81">
        <f t="shared" ref="CB46:CC46" si="211">CB24/CB$49</f>
        <v>4082.2</v>
      </c>
      <c r="CC46" s="81">
        <f t="shared" si="211"/>
        <v>4042.6521739130435</v>
      </c>
      <c r="CD46" s="81">
        <f t="shared" ref="CD46:CE46" si="212">CD24/CD$49</f>
        <v>3478.8571428571427</v>
      </c>
      <c r="CE46" s="81">
        <f t="shared" si="212"/>
        <v>6369.333333333333</v>
      </c>
      <c r="CF46" s="81">
        <f t="shared" ref="CF46:CG46" si="213">CF24/CF$49</f>
        <v>6430</v>
      </c>
      <c r="CG46" s="81">
        <f t="shared" si="213"/>
        <v>7331.5714285714284</v>
      </c>
      <c r="CH46" s="81">
        <f t="shared" ref="CH46:CI46" si="214">CH24/CH$49</f>
        <v>4474.45</v>
      </c>
      <c r="CI46" s="81">
        <f t="shared" si="214"/>
        <v>7006.136363636364</v>
      </c>
      <c r="CJ46" s="81">
        <f t="shared" ref="CJ46:CK46" si="215">CJ24/CJ$49</f>
        <v>7101.9</v>
      </c>
      <c r="CK46" s="81">
        <f t="shared" si="215"/>
        <v>5266.1428571428569</v>
      </c>
      <c r="CL46" s="81">
        <f t="shared" ref="CL46:CM46" si="216">CL24/CL$49</f>
        <v>7218.2</v>
      </c>
      <c r="CM46" s="81">
        <f t="shared" si="216"/>
        <v>6205</v>
      </c>
      <c r="CN46" s="81">
        <f t="shared" ref="CN46:CO46" si="217">CN24/CN$49</f>
        <v>7135.9523809523807</v>
      </c>
      <c r="CO46" s="81">
        <f t="shared" si="217"/>
        <v>8218.3043478260861</v>
      </c>
      <c r="CP46" s="81">
        <f t="shared" ref="CP46:CQ46" si="218">CP24/CP$49</f>
        <v>6659.45</v>
      </c>
      <c r="CQ46" s="81">
        <f t="shared" si="218"/>
        <v>7005.227272727273</v>
      </c>
      <c r="CR46" s="81">
        <f t="shared" ref="CR46:CS46" si="219">CR24/CR$49</f>
        <v>7900.347826086957</v>
      </c>
      <c r="CS46" s="81">
        <f t="shared" si="219"/>
        <v>9219.2999999999993</v>
      </c>
      <c r="CT46" s="81">
        <f t="shared" ref="CT46:CU46" si="220">CT24/CT$49</f>
        <v>8879.2857142857138</v>
      </c>
      <c r="CU46" s="81">
        <f t="shared" si="220"/>
        <v>14792.761904761905</v>
      </c>
      <c r="CV46" s="81">
        <f t="shared" ref="CV46:CW46" si="221">CV24/CV$49</f>
        <v>10803.45</v>
      </c>
      <c r="CW46" s="81">
        <f t="shared" si="221"/>
        <v>8521.0909090909099</v>
      </c>
      <c r="CX46" s="81">
        <f t="shared" ref="CX46:CY46" si="222">CX24/CX$49</f>
        <v>12852.8</v>
      </c>
      <c r="CY46" s="81">
        <f t="shared" si="222"/>
        <v>11018.78947368421</v>
      </c>
      <c r="CZ46" s="81">
        <f t="shared" ref="CZ46" si="223">CZ24/CZ$49</f>
        <v>9007.954545454546</v>
      </c>
    </row>
    <row r="47" spans="2:104" x14ac:dyDescent="0.25">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row>
    <row r="48" spans="2:104" ht="15.75" x14ac:dyDescent="0.25">
      <c r="B48" s="9" t="s">
        <v>93</v>
      </c>
      <c r="C48" s="9">
        <v>21</v>
      </c>
      <c r="D48" s="9">
        <v>19</v>
      </c>
      <c r="E48" s="9">
        <v>21</v>
      </c>
      <c r="F48" s="9">
        <v>21</v>
      </c>
      <c r="G48" s="9">
        <v>22</v>
      </c>
      <c r="H48" s="9">
        <v>21</v>
      </c>
      <c r="I48" s="9">
        <v>21</v>
      </c>
      <c r="J48" s="9">
        <v>23</v>
      </c>
      <c r="K48" s="9">
        <v>19</v>
      </c>
      <c r="L48" s="9">
        <v>22</v>
      </c>
      <c r="M48" s="9">
        <v>20</v>
      </c>
      <c r="N48" s="9">
        <v>19</v>
      </c>
      <c r="O48" s="9">
        <v>21</v>
      </c>
      <c r="P48" s="9">
        <v>19</v>
      </c>
      <c r="Q48" s="9">
        <v>21</v>
      </c>
      <c r="R48" s="9">
        <v>21</v>
      </c>
      <c r="S48" s="9">
        <v>22</v>
      </c>
      <c r="T48" s="9">
        <v>20</v>
      </c>
      <c r="U48" s="9">
        <v>22</v>
      </c>
      <c r="V48" s="9">
        <v>22</v>
      </c>
      <c r="W48" s="9">
        <v>20</v>
      </c>
      <c r="X48" s="9">
        <v>22</v>
      </c>
      <c r="Y48" s="9">
        <v>19</v>
      </c>
      <c r="Z48" s="9">
        <v>21</v>
      </c>
      <c r="AA48" s="9">
        <v>21</v>
      </c>
      <c r="AB48" s="9">
        <v>19</v>
      </c>
      <c r="AC48" s="9">
        <v>22</v>
      </c>
      <c r="AD48" s="9">
        <v>21</v>
      </c>
      <c r="AE48" s="9">
        <v>20</v>
      </c>
      <c r="AF48" s="9">
        <v>22</v>
      </c>
      <c r="AG48" s="9">
        <v>22</v>
      </c>
      <c r="AH48" s="9">
        <v>21</v>
      </c>
      <c r="AI48" s="9">
        <v>21</v>
      </c>
      <c r="AJ48" s="9">
        <v>21</v>
      </c>
      <c r="AK48" s="9">
        <v>19</v>
      </c>
      <c r="AL48" s="9">
        <v>22</v>
      </c>
      <c r="AM48" s="9">
        <v>19</v>
      </c>
      <c r="AN48" s="9">
        <v>19</v>
      </c>
      <c r="AO48" s="9">
        <v>23</v>
      </c>
      <c r="AP48" s="9">
        <v>21</v>
      </c>
      <c r="AQ48" s="9">
        <v>20</v>
      </c>
      <c r="AR48" s="9">
        <v>22</v>
      </c>
      <c r="AS48" s="9">
        <v>21</v>
      </c>
      <c r="AT48" s="9">
        <v>22</v>
      </c>
      <c r="AU48" s="9">
        <v>21</v>
      </c>
      <c r="AV48" s="9">
        <v>20</v>
      </c>
      <c r="AW48" s="9">
        <v>20</v>
      </c>
      <c r="AX48" s="9">
        <v>22</v>
      </c>
      <c r="AY48" s="9">
        <v>20</v>
      </c>
      <c r="AZ48" s="9">
        <v>19</v>
      </c>
      <c r="BA48" s="9">
        <v>23</v>
      </c>
      <c r="BB48" s="9">
        <v>20</v>
      </c>
      <c r="BC48" s="9">
        <v>21</v>
      </c>
      <c r="BD48" s="9">
        <v>21</v>
      </c>
      <c r="BE48" s="9">
        <v>20</v>
      </c>
      <c r="BF48" s="9">
        <v>23</v>
      </c>
      <c r="BG48" s="9">
        <v>21</v>
      </c>
      <c r="BH48" s="9">
        <v>20</v>
      </c>
      <c r="BI48" s="9">
        <v>20</v>
      </c>
      <c r="BJ48" s="9">
        <v>21</v>
      </c>
      <c r="BK48" s="9">
        <v>20</v>
      </c>
      <c r="BL48" s="9">
        <v>19</v>
      </c>
      <c r="BM48" s="9">
        <v>23</v>
      </c>
      <c r="BN48" s="9">
        <v>19</v>
      </c>
      <c r="BO48" s="9">
        <v>22</v>
      </c>
      <c r="BP48" s="9">
        <v>21</v>
      </c>
      <c r="BQ48" s="9">
        <v>20</v>
      </c>
      <c r="BR48" s="9">
        <v>23</v>
      </c>
      <c r="BS48" s="9">
        <v>20</v>
      </c>
      <c r="BT48" s="9">
        <v>21</v>
      </c>
      <c r="BU48" s="9">
        <v>21</v>
      </c>
      <c r="BV48" s="9">
        <v>20</v>
      </c>
      <c r="BW48" s="9">
        <v>21</v>
      </c>
      <c r="BX48" s="9">
        <v>20</v>
      </c>
      <c r="BY48" s="9">
        <v>20</v>
      </c>
      <c r="BZ48" s="9">
        <v>22</v>
      </c>
      <c r="CA48" s="9">
        <v>22</v>
      </c>
      <c r="CB48" s="9">
        <v>19</v>
      </c>
      <c r="CC48" s="9">
        <v>22</v>
      </c>
      <c r="CD48" s="9">
        <v>22</v>
      </c>
      <c r="CE48" s="9">
        <v>20</v>
      </c>
      <c r="CF48" s="9">
        <v>22</v>
      </c>
      <c r="CG48" s="9">
        <v>19</v>
      </c>
      <c r="CH48" s="9">
        <v>21</v>
      </c>
      <c r="CI48" s="9">
        <v>21</v>
      </c>
      <c r="CJ48" s="9">
        <v>19</v>
      </c>
      <c r="CK48" s="9">
        <v>21</v>
      </c>
      <c r="CL48" s="9">
        <v>21</v>
      </c>
      <c r="CM48" s="9">
        <v>21</v>
      </c>
      <c r="CN48" s="9">
        <v>20</v>
      </c>
      <c r="CO48" s="9">
        <v>22</v>
      </c>
      <c r="CP48" s="9">
        <v>21</v>
      </c>
      <c r="CQ48" s="9">
        <v>21</v>
      </c>
      <c r="CR48" s="9">
        <v>22</v>
      </c>
      <c r="CS48" s="9">
        <v>18</v>
      </c>
      <c r="CT48" s="9">
        <v>22</v>
      </c>
      <c r="CU48" s="9">
        <v>20</v>
      </c>
      <c r="CV48" s="9">
        <v>19</v>
      </c>
      <c r="CW48" s="9">
        <v>22</v>
      </c>
      <c r="CX48" s="9">
        <v>21</v>
      </c>
      <c r="CY48" s="9">
        <v>20</v>
      </c>
      <c r="CZ48" s="9">
        <v>21</v>
      </c>
    </row>
    <row r="49" spans="2:104" ht="15.75" x14ac:dyDescent="0.25">
      <c r="B49" s="9" t="s">
        <v>94</v>
      </c>
      <c r="C49" s="9">
        <v>22</v>
      </c>
      <c r="D49" s="9">
        <v>20</v>
      </c>
      <c r="E49" s="9">
        <v>21</v>
      </c>
      <c r="F49" s="9">
        <v>20</v>
      </c>
      <c r="G49" s="9">
        <v>21</v>
      </c>
      <c r="H49" s="9">
        <v>21</v>
      </c>
      <c r="I49" s="9">
        <v>22</v>
      </c>
      <c r="J49" s="9">
        <v>22</v>
      </c>
      <c r="K49" s="9">
        <v>20</v>
      </c>
      <c r="L49" s="9">
        <v>23</v>
      </c>
      <c r="M49" s="9">
        <v>22</v>
      </c>
      <c r="N49" s="9">
        <v>19</v>
      </c>
      <c r="O49" s="9">
        <v>22</v>
      </c>
      <c r="P49" s="9">
        <v>20</v>
      </c>
      <c r="Q49" s="9">
        <v>21</v>
      </c>
      <c r="R49" s="9">
        <v>20</v>
      </c>
      <c r="S49" s="9">
        <v>21</v>
      </c>
      <c r="T49" s="9">
        <v>20</v>
      </c>
      <c r="U49" s="9">
        <v>23</v>
      </c>
      <c r="V49" s="9">
        <v>21</v>
      </c>
      <c r="W49" s="9">
        <v>21</v>
      </c>
      <c r="X49" s="9">
        <v>23</v>
      </c>
      <c r="Y49" s="9">
        <v>21</v>
      </c>
      <c r="Z49" s="9">
        <v>20</v>
      </c>
      <c r="AA49" s="9">
        <v>22</v>
      </c>
      <c r="AB49" s="9">
        <v>20</v>
      </c>
      <c r="AC49" s="9">
        <v>22</v>
      </c>
      <c r="AD49" s="9">
        <v>20</v>
      </c>
      <c r="AE49" s="9">
        <v>19</v>
      </c>
      <c r="AF49" s="9">
        <v>22</v>
      </c>
      <c r="AG49" s="9">
        <v>23</v>
      </c>
      <c r="AH49" s="9">
        <v>20</v>
      </c>
      <c r="AI49" s="9">
        <v>22</v>
      </c>
      <c r="AJ49" s="9">
        <v>22</v>
      </c>
      <c r="AK49" s="9">
        <v>21</v>
      </c>
      <c r="AL49" s="9">
        <v>21</v>
      </c>
      <c r="AM49" s="9">
        <v>20</v>
      </c>
      <c r="AN49" s="9">
        <v>20</v>
      </c>
      <c r="AO49" s="9">
        <v>23</v>
      </c>
      <c r="AP49" s="9">
        <v>20</v>
      </c>
      <c r="AQ49" s="9">
        <v>19</v>
      </c>
      <c r="AR49" s="9">
        <v>22</v>
      </c>
      <c r="AS49" s="9">
        <v>22</v>
      </c>
      <c r="AT49" s="9">
        <v>21</v>
      </c>
      <c r="AU49" s="9">
        <v>22</v>
      </c>
      <c r="AV49" s="9">
        <v>21</v>
      </c>
      <c r="AW49" s="9">
        <v>22</v>
      </c>
      <c r="AX49" s="9">
        <v>21</v>
      </c>
      <c r="AY49" s="9">
        <v>20</v>
      </c>
      <c r="AZ49" s="9">
        <v>20</v>
      </c>
      <c r="BA49" s="9">
        <v>23</v>
      </c>
      <c r="BB49" s="9">
        <v>19</v>
      </c>
      <c r="BC49" s="9">
        <v>21</v>
      </c>
      <c r="BD49" s="9">
        <v>20</v>
      </c>
      <c r="BE49" s="9">
        <v>21</v>
      </c>
      <c r="BF49" s="9">
        <v>22</v>
      </c>
      <c r="BG49" s="9">
        <v>21</v>
      </c>
      <c r="BH49" s="9">
        <v>21</v>
      </c>
      <c r="BI49" s="9">
        <v>22</v>
      </c>
      <c r="BJ49" s="9">
        <v>20</v>
      </c>
      <c r="BK49" s="9">
        <v>21</v>
      </c>
      <c r="BL49" s="9">
        <v>20</v>
      </c>
      <c r="BM49" s="9">
        <v>23</v>
      </c>
      <c r="BN49" s="9">
        <v>18</v>
      </c>
      <c r="BO49" s="9">
        <v>20</v>
      </c>
      <c r="BP49" s="9">
        <v>22</v>
      </c>
      <c r="BQ49" s="9">
        <v>21</v>
      </c>
      <c r="BR49" s="9">
        <v>22</v>
      </c>
      <c r="BS49" s="9">
        <v>21</v>
      </c>
      <c r="BT49" s="9">
        <v>22</v>
      </c>
      <c r="BU49" s="9">
        <v>22</v>
      </c>
      <c r="BV49" s="9">
        <v>19</v>
      </c>
      <c r="BW49" s="9">
        <v>22</v>
      </c>
      <c r="BX49" s="9">
        <v>21</v>
      </c>
      <c r="BY49" s="9">
        <v>20</v>
      </c>
      <c r="BZ49" s="9">
        <v>21</v>
      </c>
      <c r="CA49" s="9">
        <v>20</v>
      </c>
      <c r="CB49" s="9">
        <v>20</v>
      </c>
      <c r="CC49" s="9">
        <v>23</v>
      </c>
      <c r="CD49" s="9">
        <v>21</v>
      </c>
      <c r="CE49" s="9">
        <v>21</v>
      </c>
      <c r="CF49" s="9">
        <v>23</v>
      </c>
      <c r="CG49" s="9">
        <v>21</v>
      </c>
      <c r="CH49" s="9">
        <v>20</v>
      </c>
      <c r="CI49" s="9">
        <v>22</v>
      </c>
      <c r="CJ49" s="9">
        <v>20</v>
      </c>
      <c r="CK49" s="9">
        <v>21</v>
      </c>
      <c r="CL49" s="9">
        <v>20</v>
      </c>
      <c r="CM49" s="9">
        <v>19</v>
      </c>
      <c r="CN49" s="9">
        <v>21</v>
      </c>
      <c r="CO49" s="9">
        <v>23</v>
      </c>
      <c r="CP49" s="9">
        <v>20</v>
      </c>
      <c r="CQ49" s="9">
        <v>22</v>
      </c>
      <c r="CR49" s="9">
        <v>23</v>
      </c>
      <c r="CS49" s="9">
        <v>20</v>
      </c>
      <c r="CT49" s="9">
        <v>21</v>
      </c>
      <c r="CU49" s="9">
        <v>21</v>
      </c>
      <c r="CV49" s="9">
        <v>20</v>
      </c>
      <c r="CW49" s="9">
        <v>22</v>
      </c>
      <c r="CX49" s="9">
        <v>20</v>
      </c>
      <c r="CY49" s="9">
        <v>19</v>
      </c>
      <c r="CZ49" s="9">
        <v>22</v>
      </c>
    </row>
    <row r="52" spans="2:104" x14ac:dyDescent="0.25">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row>
    <row r="53" spans="2:104" x14ac:dyDescent="0.25">
      <c r="BS53"/>
      <c r="BT53"/>
      <c r="BU53"/>
      <c r="BX53"/>
    </row>
    <row r="54" spans="2:104" x14ac:dyDescent="0.25">
      <c r="BG54" s="66"/>
      <c r="BH54" s="66"/>
      <c r="BI54" s="66"/>
      <c r="BL54" s="70"/>
    </row>
    <row r="55" spans="2:104" x14ac:dyDescent="0.25">
      <c r="BG55" s="66"/>
      <c r="BH55" s="66"/>
      <c r="BI55" s="66"/>
      <c r="BL55" s="70"/>
    </row>
    <row r="56" spans="2:104" x14ac:dyDescent="0.25">
      <c r="BG56" s="66"/>
      <c r="BH56" s="66"/>
      <c r="BI56" s="66"/>
      <c r="BL56" s="70"/>
    </row>
    <row r="57" spans="2:104" x14ac:dyDescent="0.25">
      <c r="BG57" s="66"/>
      <c r="BH57" s="66"/>
      <c r="BI57" s="66"/>
      <c r="BL57" s="70"/>
    </row>
    <row r="58" spans="2:104" x14ac:dyDescent="0.25">
      <c r="BG58" s="66"/>
      <c r="BH58" s="66"/>
      <c r="BI58" s="66"/>
      <c r="BL58" s="70"/>
    </row>
    <row r="59" spans="2:104" x14ac:dyDescent="0.25">
      <c r="BG59" s="66"/>
      <c r="BH59" s="66"/>
      <c r="BI59" s="66"/>
      <c r="BL59" s="70"/>
    </row>
    <row r="60" spans="2:104" x14ac:dyDescent="0.25">
      <c r="BG60" s="66"/>
      <c r="BH60" s="66"/>
      <c r="BI60" s="66"/>
      <c r="BL60" s="70"/>
    </row>
    <row r="61" spans="2:104" x14ac:dyDescent="0.25">
      <c r="BG61" s="66"/>
      <c r="BH61" s="66"/>
      <c r="BI61" s="66"/>
      <c r="BL61" s="70"/>
    </row>
    <row r="62" spans="2:104" x14ac:dyDescent="0.25">
      <c r="BG62" s="66"/>
      <c r="BH62" s="66"/>
      <c r="BI62" s="66"/>
      <c r="BL62" s="70"/>
    </row>
    <row r="63" spans="2:104" x14ac:dyDescent="0.25">
      <c r="BG63" s="66"/>
      <c r="BH63" s="66"/>
      <c r="BI63" s="66"/>
      <c r="BL63" s="70"/>
    </row>
    <row r="64" spans="2:104" x14ac:dyDescent="0.25">
      <c r="BG64" s="66"/>
      <c r="BH64" s="66"/>
      <c r="BI64" s="66"/>
      <c r="BL64" s="70"/>
    </row>
    <row r="65" spans="59:64" x14ac:dyDescent="0.25">
      <c r="BG65" s="66"/>
      <c r="BH65" s="66"/>
      <c r="BI65" s="66"/>
      <c r="BL65" s="70"/>
    </row>
    <row r="66" spans="59:64" x14ac:dyDescent="0.25">
      <c r="BG66" s="66"/>
      <c r="BH66" s="66"/>
      <c r="BI66" s="66"/>
      <c r="BL66" s="70"/>
    </row>
    <row r="67" spans="59:64" x14ac:dyDescent="0.25">
      <c r="BG67" s="66"/>
      <c r="BH67" s="66"/>
      <c r="BI67" s="66"/>
      <c r="BL67" s="70"/>
    </row>
    <row r="68" spans="59:64" x14ac:dyDescent="0.25">
      <c r="BG68" s="66"/>
      <c r="BH68" s="66"/>
      <c r="BI68" s="66"/>
      <c r="BL68" s="70"/>
    </row>
    <row r="69" spans="59:64" x14ac:dyDescent="0.25">
      <c r="BG69" s="66"/>
      <c r="BH69" s="66"/>
      <c r="BI69" s="66"/>
      <c r="BL69" s="70"/>
    </row>
    <row r="70" spans="59:64" x14ac:dyDescent="0.25">
      <c r="BG70" s="66"/>
      <c r="BH70" s="66"/>
      <c r="BI70" s="66"/>
      <c r="BL70" s="70"/>
    </row>
    <row r="71" spans="59:64" x14ac:dyDescent="0.25">
      <c r="BG71" s="66"/>
      <c r="BH71" s="66"/>
      <c r="BI71" s="66"/>
      <c r="BL71" s="70"/>
    </row>
    <row r="72" spans="59:64" x14ac:dyDescent="0.25">
      <c r="BG72" s="66"/>
      <c r="BH72" s="66"/>
      <c r="BI72" s="66"/>
      <c r="BL72" s="70"/>
    </row>
    <row r="73" spans="59:64" x14ac:dyDescent="0.25">
      <c r="BG73" s="66"/>
      <c r="BH73" s="66"/>
      <c r="BI73" s="66"/>
      <c r="BL73" s="70"/>
    </row>
    <row r="74" spans="59:64" x14ac:dyDescent="0.25">
      <c r="BG74" s="66"/>
      <c r="BH74" s="66"/>
      <c r="BI74" s="66"/>
      <c r="BL74" s="70"/>
    </row>
    <row r="75" spans="59:64" x14ac:dyDescent="0.25">
      <c r="BG75" s="66"/>
      <c r="BH75" s="66"/>
      <c r="BI75" s="66"/>
      <c r="BL75" s="70"/>
    </row>
    <row r="76" spans="59:64" x14ac:dyDescent="0.25">
      <c r="BG76" s="66"/>
      <c r="BH76" s="66"/>
      <c r="BI76" s="66"/>
      <c r="BL76" s="70"/>
    </row>
    <row r="77" spans="59:64" x14ac:dyDescent="0.25">
      <c r="BG77" s="66"/>
      <c r="BH77" s="66"/>
      <c r="BI77" s="66"/>
      <c r="BL77" s="70"/>
    </row>
    <row r="78" spans="59:64" x14ac:dyDescent="0.25">
      <c r="BG78" s="66"/>
      <c r="BH78" s="66"/>
      <c r="BI78" s="66"/>
      <c r="BL78" s="70"/>
    </row>
    <row r="79" spans="59:64" x14ac:dyDescent="0.25">
      <c r="BG79" s="66"/>
      <c r="BH79" s="66"/>
      <c r="BI79" s="66"/>
      <c r="BL79" s="70"/>
    </row>
    <row r="80" spans="59:64" x14ac:dyDescent="0.25">
      <c r="BG80" s="66"/>
      <c r="BH80" s="66"/>
      <c r="BI80" s="66"/>
      <c r="BL80" s="70"/>
    </row>
    <row r="81" spans="59:64" x14ac:dyDescent="0.25">
      <c r="BG81" s="66"/>
      <c r="BH81" s="66"/>
      <c r="BI81" s="66"/>
      <c r="BL81" s="70"/>
    </row>
    <row r="82" spans="59:64" x14ac:dyDescent="0.25">
      <c r="BG82" s="66"/>
      <c r="BH82" s="66"/>
      <c r="BI82" s="66"/>
      <c r="BL82" s="70"/>
    </row>
    <row r="83" spans="59:64" x14ac:dyDescent="0.25">
      <c r="BG83" s="66"/>
      <c r="BH83" s="66"/>
      <c r="BI83" s="66"/>
      <c r="BL83" s="70"/>
    </row>
    <row r="84" spans="59:64" x14ac:dyDescent="0.25">
      <c r="BG84" s="66"/>
      <c r="BH84" s="66"/>
      <c r="BI84" s="66"/>
      <c r="BL84" s="70"/>
    </row>
    <row r="85" spans="59:64" x14ac:dyDescent="0.25">
      <c r="BG85" s="66"/>
      <c r="BH85" s="66"/>
      <c r="BI85" s="66"/>
      <c r="BL85" s="70"/>
    </row>
    <row r="86" spans="59:64" x14ac:dyDescent="0.25">
      <c r="BG86" s="66"/>
      <c r="BH86" s="66"/>
      <c r="BI86" s="66"/>
      <c r="BL86" s="70"/>
    </row>
    <row r="87" spans="59:64" x14ac:dyDescent="0.25">
      <c r="BG87" s="66"/>
      <c r="BH87" s="66"/>
      <c r="BI87" s="66"/>
      <c r="BL87" s="70"/>
    </row>
    <row r="88" spans="59:64" x14ac:dyDescent="0.25">
      <c r="BG88" s="66"/>
      <c r="BH88" s="66"/>
      <c r="BI88" s="66"/>
      <c r="BL88" s="70"/>
    </row>
    <row r="89" spans="59:64" x14ac:dyDescent="0.25">
      <c r="BG89" s="66"/>
      <c r="BH89" s="66"/>
      <c r="BI89" s="66"/>
      <c r="BL89" s="70"/>
    </row>
    <row r="90" spans="59:64" x14ac:dyDescent="0.25">
      <c r="BG90" s="66"/>
      <c r="BH90" s="66"/>
      <c r="BI90" s="66"/>
      <c r="BL90" s="70"/>
    </row>
    <row r="91" spans="59:64" x14ac:dyDescent="0.25">
      <c r="BG91" s="66"/>
      <c r="BH91" s="66"/>
      <c r="BI91" s="66"/>
      <c r="BL91" s="70"/>
    </row>
    <row r="92" spans="59:64" x14ac:dyDescent="0.25">
      <c r="BG92" s="66"/>
      <c r="BH92" s="66"/>
      <c r="BI92" s="66"/>
      <c r="BL92" s="70"/>
    </row>
    <row r="93" spans="59:64" x14ac:dyDescent="0.25">
      <c r="BG93" s="66"/>
      <c r="BH93" s="66"/>
      <c r="BI93" s="66"/>
      <c r="BL93" s="70"/>
    </row>
    <row r="94" spans="59:64" x14ac:dyDescent="0.25">
      <c r="BG94" s="66"/>
      <c r="BH94" s="66"/>
      <c r="BI94" s="66"/>
      <c r="BL94" s="70"/>
    </row>
    <row r="95" spans="59:64" x14ac:dyDescent="0.25">
      <c r="BG95" s="66"/>
      <c r="BH95" s="66"/>
      <c r="BI95" s="66"/>
      <c r="BL95" s="70"/>
    </row>
    <row r="96" spans="59:64" x14ac:dyDescent="0.25">
      <c r="BG96" s="66"/>
      <c r="BH96" s="66"/>
      <c r="BI96" s="66"/>
      <c r="BL96" s="70"/>
    </row>
    <row r="97" spans="59:64" x14ac:dyDescent="0.25">
      <c r="BG97" s="66"/>
      <c r="BH97" s="66"/>
      <c r="BI97" s="66"/>
      <c r="BL97" s="70"/>
    </row>
    <row r="98" spans="59:64" x14ac:dyDescent="0.25">
      <c r="BG98" s="66"/>
      <c r="BH98" s="66"/>
      <c r="BI98" s="66"/>
      <c r="BL98" s="70"/>
    </row>
    <row r="99" spans="59:64" x14ac:dyDescent="0.25">
      <c r="BG99" s="66"/>
      <c r="BH99" s="66"/>
      <c r="BI99" s="66"/>
      <c r="BL99" s="70"/>
    </row>
    <row r="100" spans="59:64" x14ac:dyDescent="0.25">
      <c r="BG100" s="66"/>
      <c r="BH100" s="66"/>
      <c r="BI100" s="66"/>
      <c r="BL100" s="70"/>
    </row>
    <row r="101" spans="59:64" x14ac:dyDescent="0.25">
      <c r="BG101" s="66"/>
      <c r="BH101" s="66"/>
      <c r="BI101" s="66"/>
      <c r="BL101" s="70"/>
    </row>
    <row r="102" spans="59:64" x14ac:dyDescent="0.25">
      <c r="BG102" s="66"/>
      <c r="BH102" s="66"/>
      <c r="BI102" s="66"/>
      <c r="BL102" s="70"/>
    </row>
    <row r="103" spans="59:64" x14ac:dyDescent="0.25">
      <c r="BG103" s="66"/>
      <c r="BH103" s="66"/>
      <c r="BI103" s="66"/>
      <c r="BL103" s="70"/>
    </row>
    <row r="104" spans="59:64" x14ac:dyDescent="0.25">
      <c r="BG104" s="66"/>
      <c r="BH104" s="66"/>
      <c r="BI104" s="66"/>
      <c r="BL104" s="70"/>
    </row>
    <row r="105" spans="59:64" x14ac:dyDescent="0.25">
      <c r="BG105" s="66"/>
      <c r="BH105" s="66"/>
      <c r="BI105" s="66"/>
      <c r="BL105" s="70"/>
    </row>
    <row r="106" spans="59:64" x14ac:dyDescent="0.25">
      <c r="BG106" s="66"/>
      <c r="BH106" s="66"/>
      <c r="BI106" s="66"/>
      <c r="BL106" s="70"/>
    </row>
    <row r="107" spans="59:64" x14ac:dyDescent="0.25">
      <c r="BG107" s="66"/>
      <c r="BH107" s="66"/>
      <c r="BI107" s="66"/>
      <c r="BL107" s="70"/>
    </row>
    <row r="108" spans="59:64" x14ac:dyDescent="0.25">
      <c r="BG108" s="66"/>
      <c r="BH108" s="66"/>
      <c r="BI108" s="66"/>
      <c r="BL108" s="70"/>
    </row>
    <row r="109" spans="59:64" x14ac:dyDescent="0.25">
      <c r="BG109" s="66"/>
      <c r="BH109" s="66"/>
      <c r="BI109" s="66"/>
      <c r="BL109" s="70"/>
    </row>
    <row r="110" spans="59:64" x14ac:dyDescent="0.25">
      <c r="BG110" s="66"/>
      <c r="BH110" s="66"/>
      <c r="BI110" s="66"/>
      <c r="BL110" s="70"/>
    </row>
    <row r="111" spans="59:64" x14ac:dyDescent="0.25">
      <c r="BG111" s="66"/>
      <c r="BH111" s="66"/>
      <c r="BI111" s="66"/>
      <c r="BL111" s="70"/>
    </row>
    <row r="112" spans="59:64" x14ac:dyDescent="0.25">
      <c r="BG112" s="66"/>
      <c r="BH112" s="66"/>
      <c r="BI112" s="66"/>
      <c r="BL112" s="70"/>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J70"/>
  <sheetViews>
    <sheetView showGridLines="0" zoomScaleNormal="100" workbookViewId="0">
      <pane xSplit="2" topLeftCell="AF1" activePane="topRight" state="frozen"/>
      <selection pane="topRight"/>
    </sheetView>
  </sheetViews>
  <sheetFormatPr defaultRowHeight="15" x14ac:dyDescent="0.25"/>
  <cols>
    <col min="1" max="1" width="1.5703125" customWidth="1"/>
    <col min="2" max="2" width="92.5703125" bestFit="1" customWidth="1"/>
    <col min="3" max="3" width="12.140625" hidden="1" customWidth="1"/>
    <col min="4" max="6" width="10" hidden="1" customWidth="1"/>
    <col min="7" max="18" width="11" hidden="1" customWidth="1"/>
    <col min="19" max="29" width="11" bestFit="1" customWidth="1"/>
    <col min="30" max="30" width="11" style="72" bestFit="1" customWidth="1"/>
    <col min="31" max="36" width="11" bestFit="1" customWidth="1"/>
  </cols>
  <sheetData>
    <row r="1" spans="2:36" x14ac:dyDescent="0.25">
      <c r="C1" s="45"/>
    </row>
    <row r="2" spans="2:36" ht="28.5" customHeight="1" x14ac:dyDescent="0.25">
      <c r="B2" s="7"/>
      <c r="C2" s="8"/>
      <c r="D2" s="8"/>
      <c r="E2" s="8"/>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row>
    <row r="3" spans="2:36" x14ac:dyDescent="0.25">
      <c r="C3" s="31"/>
      <c r="D3" s="31"/>
      <c r="E3" s="31"/>
      <c r="AD3"/>
    </row>
    <row r="4" spans="2:36" x14ac:dyDescent="0.25">
      <c r="B4" s="29" t="s">
        <v>41</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row>
    <row r="5" spans="2:36" x14ac:dyDescent="0.25">
      <c r="B5" s="79"/>
      <c r="C5" s="20" t="s">
        <v>9</v>
      </c>
      <c r="D5" s="20" t="s">
        <v>10</v>
      </c>
      <c r="E5" s="20" t="s">
        <v>11</v>
      </c>
      <c r="F5" s="20" t="s">
        <v>12</v>
      </c>
      <c r="G5" s="20" t="s">
        <v>13</v>
      </c>
      <c r="H5" s="20" t="s">
        <v>14</v>
      </c>
      <c r="I5" s="20" t="s">
        <v>15</v>
      </c>
      <c r="J5" s="20" t="s">
        <v>16</v>
      </c>
      <c r="K5" s="20" t="s">
        <v>17</v>
      </c>
      <c r="L5" s="20" t="s">
        <v>35</v>
      </c>
      <c r="M5" s="20" t="s">
        <v>36</v>
      </c>
      <c r="N5" s="20" t="s">
        <v>37</v>
      </c>
      <c r="O5" s="20" t="s">
        <v>39</v>
      </c>
      <c r="P5" s="20" t="s">
        <v>40</v>
      </c>
      <c r="Q5" s="20" t="s">
        <v>53</v>
      </c>
      <c r="R5" s="20" t="s">
        <v>54</v>
      </c>
      <c r="S5" s="20" t="s">
        <v>55</v>
      </c>
      <c r="T5" s="20" t="s">
        <v>65</v>
      </c>
      <c r="U5" s="20" t="s">
        <v>67</v>
      </c>
      <c r="V5" s="20" t="s">
        <v>68</v>
      </c>
      <c r="W5" s="20" t="s">
        <v>69</v>
      </c>
      <c r="X5" s="20" t="s">
        <v>70</v>
      </c>
      <c r="Y5" s="20" t="s">
        <v>71</v>
      </c>
      <c r="Z5" s="20" t="s">
        <v>72</v>
      </c>
      <c r="AA5" s="20" t="s">
        <v>76</v>
      </c>
      <c r="AB5" s="20" t="s">
        <v>77</v>
      </c>
      <c r="AC5" s="20" t="s">
        <v>78</v>
      </c>
      <c r="AD5" s="20" t="s">
        <v>79</v>
      </c>
      <c r="AE5" s="20" t="s">
        <v>80</v>
      </c>
      <c r="AF5" s="20" t="s">
        <v>81</v>
      </c>
      <c r="AG5" s="20" t="s">
        <v>82</v>
      </c>
      <c r="AH5" s="20" t="s">
        <v>83</v>
      </c>
      <c r="AI5" s="20" t="s">
        <v>84</v>
      </c>
      <c r="AJ5" s="20" t="s">
        <v>98</v>
      </c>
    </row>
    <row r="6" spans="2:36" x14ac:dyDescent="0.25">
      <c r="B6" s="80" t="s">
        <v>18</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row>
    <row r="7" spans="2:36" ht="15.75" x14ac:dyDescent="0.25">
      <c r="B7" s="82" t="s">
        <v>99</v>
      </c>
      <c r="C7" s="15">
        <v>1396101</v>
      </c>
      <c r="D7" s="15">
        <v>1326469</v>
      </c>
      <c r="E7" s="15">
        <v>1174017</v>
      </c>
      <c r="F7" s="15">
        <v>1245311</v>
      </c>
      <c r="G7" s="15">
        <v>1572124</v>
      </c>
      <c r="H7" s="15">
        <v>1419154</v>
      </c>
      <c r="I7" s="15">
        <v>1295266</v>
      </c>
      <c r="J7" s="15">
        <v>1270787</v>
      </c>
      <c r="K7" s="15">
        <v>1649213</v>
      </c>
      <c r="L7" s="15">
        <f>SUM('Market Volumes - Monthly'!AD7:AF7)</f>
        <v>1923853</v>
      </c>
      <c r="M7" s="15">
        <v>1375760</v>
      </c>
      <c r="N7" s="15">
        <v>1396659</v>
      </c>
      <c r="O7" s="15">
        <v>1772101</v>
      </c>
      <c r="P7" s="15">
        <v>1532634</v>
      </c>
      <c r="Q7" s="15">
        <v>1295734</v>
      </c>
      <c r="R7" s="15">
        <v>1310207</v>
      </c>
      <c r="S7" s="15">
        <v>1649233</v>
      </c>
      <c r="T7" s="15">
        <v>1610319</v>
      </c>
      <c r="U7" s="15">
        <v>1556253</v>
      </c>
      <c r="V7" s="15">
        <v>1589016</v>
      </c>
      <c r="W7" s="15">
        <v>1977279</v>
      </c>
      <c r="X7" s="15">
        <v>1703736</v>
      </c>
      <c r="Y7" s="15">
        <v>1630206</v>
      </c>
      <c r="Z7" s="15">
        <v>1840030</v>
      </c>
      <c r="AA7" s="15">
        <v>2358984</v>
      </c>
      <c r="AB7" s="15">
        <v>2162950</v>
      </c>
      <c r="AC7" s="15">
        <v>2308942</v>
      </c>
      <c r="AD7" s="15">
        <v>2169116</v>
      </c>
      <c r="AE7" s="15">
        <v>2556504</v>
      </c>
      <c r="AF7" s="15">
        <v>2480612</v>
      </c>
      <c r="AG7" s="15">
        <v>2369774</v>
      </c>
      <c r="AH7" s="15">
        <v>2308892</v>
      </c>
      <c r="AI7" s="15">
        <v>2993493</v>
      </c>
      <c r="AJ7" s="15">
        <v>2808939</v>
      </c>
    </row>
    <row r="8" spans="2:36" ht="15.75" x14ac:dyDescent="0.25">
      <c r="B8" s="82" t="s">
        <v>100</v>
      </c>
      <c r="C8" s="15">
        <v>579384</v>
      </c>
      <c r="D8" s="15">
        <v>502166</v>
      </c>
      <c r="E8" s="15">
        <v>431029</v>
      </c>
      <c r="F8" s="15">
        <v>478662</v>
      </c>
      <c r="G8" s="15">
        <v>609022</v>
      </c>
      <c r="H8" s="15">
        <v>549474</v>
      </c>
      <c r="I8" s="15">
        <v>512144</v>
      </c>
      <c r="J8" s="15">
        <v>527799</v>
      </c>
      <c r="K8" s="15">
        <v>762181</v>
      </c>
      <c r="L8" s="15">
        <f>SUM('Market Volumes - Monthly'!AD8:AF8)</f>
        <v>752327</v>
      </c>
      <c r="M8" s="15">
        <v>556054</v>
      </c>
      <c r="N8" s="15">
        <v>572480</v>
      </c>
      <c r="O8" s="15">
        <v>720135</v>
      </c>
      <c r="P8" s="15">
        <v>644034</v>
      </c>
      <c r="Q8" s="15">
        <v>541705</v>
      </c>
      <c r="R8" s="15">
        <v>541149</v>
      </c>
      <c r="S8" s="15">
        <v>664158</v>
      </c>
      <c r="T8" s="15">
        <v>636424</v>
      </c>
      <c r="U8" s="15">
        <v>538770</v>
      </c>
      <c r="V8" s="15">
        <v>536746</v>
      </c>
      <c r="W8" s="15">
        <v>671529</v>
      </c>
      <c r="X8" s="15">
        <v>552487</v>
      </c>
      <c r="Y8" s="15">
        <v>506246</v>
      </c>
      <c r="Z8" s="15">
        <v>594890</v>
      </c>
      <c r="AA8" s="15">
        <v>663687</v>
      </c>
      <c r="AB8" s="15">
        <v>623597</v>
      </c>
      <c r="AC8" s="15">
        <v>630352</v>
      </c>
      <c r="AD8" s="15">
        <v>623759</v>
      </c>
      <c r="AE8" s="15">
        <v>757542</v>
      </c>
      <c r="AF8" s="15">
        <v>824377</v>
      </c>
      <c r="AG8" s="15">
        <v>726241</v>
      </c>
      <c r="AH8" s="15">
        <v>716913</v>
      </c>
      <c r="AI8" s="15">
        <v>826050</v>
      </c>
      <c r="AJ8" s="15">
        <v>797153</v>
      </c>
    </row>
    <row r="9" spans="2:36" ht="15.75" x14ac:dyDescent="0.25">
      <c r="B9" s="82" t="s">
        <v>101</v>
      </c>
      <c r="C9" s="17" t="s">
        <v>8</v>
      </c>
      <c r="D9" s="17" t="s">
        <v>8</v>
      </c>
      <c r="E9" s="17" t="s">
        <v>8</v>
      </c>
      <c r="F9" s="17" t="s">
        <v>8</v>
      </c>
      <c r="G9" s="15">
        <v>39911795</v>
      </c>
      <c r="H9" s="15">
        <v>40814795</v>
      </c>
      <c r="I9" s="15">
        <v>41981116</v>
      </c>
      <c r="J9" s="15">
        <v>35726826</v>
      </c>
      <c r="K9" s="15">
        <v>48179785</v>
      </c>
      <c r="L9" s="15">
        <v>37485655</v>
      </c>
      <c r="M9" s="15">
        <v>32036856</v>
      </c>
      <c r="N9" s="15">
        <v>34045436</v>
      </c>
      <c r="O9" s="15">
        <v>44472055</v>
      </c>
      <c r="P9" s="15">
        <v>39413255</v>
      </c>
      <c r="Q9" s="15">
        <v>38467775</v>
      </c>
      <c r="R9" s="15">
        <v>38974096</v>
      </c>
      <c r="S9" s="15">
        <v>47757675</v>
      </c>
      <c r="T9" s="15">
        <v>42652995</v>
      </c>
      <c r="U9" s="15">
        <v>41355115</v>
      </c>
      <c r="V9" s="15">
        <v>40183195</v>
      </c>
      <c r="W9" s="15">
        <v>49856698</v>
      </c>
      <c r="X9" s="15">
        <v>44348800</v>
      </c>
      <c r="Y9" s="15">
        <v>44864000</v>
      </c>
      <c r="Z9" s="15">
        <v>48949000</v>
      </c>
      <c r="AA9" s="15">
        <v>53581700</v>
      </c>
      <c r="AB9" s="15">
        <v>54665600</v>
      </c>
      <c r="AC9" s="15">
        <v>61702700</v>
      </c>
      <c r="AD9" s="15">
        <v>57414300</v>
      </c>
      <c r="AE9" s="15">
        <v>61145100</v>
      </c>
      <c r="AF9" s="15">
        <v>72074100</v>
      </c>
      <c r="AG9" s="15">
        <v>64420900</v>
      </c>
      <c r="AH9" s="15">
        <v>62390200</v>
      </c>
      <c r="AI9" s="15">
        <v>78631300</v>
      </c>
      <c r="AJ9" s="15">
        <v>72538200</v>
      </c>
    </row>
    <row r="10" spans="2:36" x14ac:dyDescent="0.25">
      <c r="B10" s="82" t="s">
        <v>23</v>
      </c>
      <c r="C10" s="15">
        <v>202918</v>
      </c>
      <c r="D10" s="15">
        <v>203770</v>
      </c>
      <c r="E10" s="15">
        <v>224673</v>
      </c>
      <c r="F10" s="15">
        <v>237153</v>
      </c>
      <c r="G10" s="15">
        <v>241918</v>
      </c>
      <c r="H10" s="15">
        <v>283155</v>
      </c>
      <c r="I10" s="15">
        <v>279649</v>
      </c>
      <c r="J10" s="15">
        <v>259313</v>
      </c>
      <c r="K10" s="15">
        <v>354531</v>
      </c>
      <c r="L10" s="15">
        <f>SUM('Market Volumes - Monthly'!AD10:AF10)</f>
        <v>398648</v>
      </c>
      <c r="M10" s="15">
        <v>341981</v>
      </c>
      <c r="N10" s="15">
        <v>272600</v>
      </c>
      <c r="O10" s="15">
        <v>268752</v>
      </c>
      <c r="P10" s="15">
        <v>205796</v>
      </c>
      <c r="Q10" s="15">
        <v>166816</v>
      </c>
      <c r="R10" s="15">
        <v>177037</v>
      </c>
      <c r="S10" s="15">
        <v>175365</v>
      </c>
      <c r="T10" s="15">
        <v>176219</v>
      </c>
      <c r="U10" s="15">
        <v>176892</v>
      </c>
      <c r="V10" s="15">
        <v>171790</v>
      </c>
      <c r="W10" s="15">
        <v>263483</v>
      </c>
      <c r="X10" s="15">
        <v>246360</v>
      </c>
      <c r="Y10" s="15">
        <v>245193</v>
      </c>
      <c r="Z10" s="15">
        <v>226218</v>
      </c>
      <c r="AA10" s="15">
        <v>232849</v>
      </c>
      <c r="AB10" s="15">
        <v>210599</v>
      </c>
      <c r="AC10" s="15">
        <v>258549</v>
      </c>
      <c r="AD10" s="15">
        <v>241616</v>
      </c>
      <c r="AE10" s="15">
        <v>261712</v>
      </c>
      <c r="AF10" s="15">
        <v>224606</v>
      </c>
      <c r="AG10" s="15">
        <v>267306</v>
      </c>
      <c r="AH10" s="15">
        <v>219994</v>
      </c>
      <c r="AI10" s="15">
        <v>224254</v>
      </c>
      <c r="AJ10" s="15">
        <v>168255</v>
      </c>
    </row>
    <row r="11" spans="2:36" x14ac:dyDescent="0.25">
      <c r="B11" s="80" t="s">
        <v>2</v>
      </c>
      <c r="C11" s="15"/>
      <c r="D11" s="15"/>
      <c r="E11" s="15"/>
      <c r="F11" s="15"/>
      <c r="G11" s="15"/>
      <c r="H11" s="15"/>
      <c r="I11" s="15"/>
      <c r="J11" s="15"/>
      <c r="K11" s="15"/>
      <c r="L11" s="15"/>
      <c r="M11" s="15"/>
      <c r="N11" s="15"/>
      <c r="O11" s="15"/>
      <c r="P11" s="15"/>
      <c r="Q11" s="15"/>
      <c r="R11" s="15"/>
      <c r="S11" s="15"/>
      <c r="T11" s="15"/>
      <c r="U11" s="15"/>
      <c r="V11" s="15"/>
      <c r="W11" s="15"/>
      <c r="X11" s="81"/>
      <c r="Y11" s="81"/>
      <c r="Z11" s="81"/>
      <c r="AA11" s="81"/>
      <c r="AB11" s="81"/>
      <c r="AC11" s="81"/>
      <c r="AD11" s="81"/>
      <c r="AE11" s="81"/>
      <c r="AF11" s="81"/>
      <c r="AG11" s="81"/>
      <c r="AH11" s="81"/>
      <c r="AI11" s="81"/>
      <c r="AJ11" s="81"/>
    </row>
    <row r="12" spans="2:36" ht="15.75" x14ac:dyDescent="0.25">
      <c r="B12" s="82" t="s">
        <v>102</v>
      </c>
      <c r="C12" s="15">
        <v>215928</v>
      </c>
      <c r="D12" s="15">
        <v>197566</v>
      </c>
      <c r="E12" s="15">
        <v>162957</v>
      </c>
      <c r="F12" s="15">
        <v>168533</v>
      </c>
      <c r="G12" s="15">
        <v>225004</v>
      </c>
      <c r="H12" s="15">
        <v>207347</v>
      </c>
      <c r="I12" s="15">
        <v>218430</v>
      </c>
      <c r="J12" s="15">
        <v>189335</v>
      </c>
      <c r="K12" s="15">
        <v>266684</v>
      </c>
      <c r="L12" s="15">
        <f>SUM('Market Volumes - Monthly'!AD12:AF12)</f>
        <v>233215</v>
      </c>
      <c r="M12" s="15">
        <v>176045</v>
      </c>
      <c r="N12" s="15">
        <v>181591</v>
      </c>
      <c r="O12" s="15">
        <v>243989</v>
      </c>
      <c r="P12" s="15">
        <v>209886</v>
      </c>
      <c r="Q12" s="15">
        <v>184435</v>
      </c>
      <c r="R12" s="15">
        <v>183798</v>
      </c>
      <c r="S12" s="15">
        <v>208099</v>
      </c>
      <c r="T12" s="15">
        <v>174090</v>
      </c>
      <c r="U12" s="15">
        <v>165007</v>
      </c>
      <c r="V12" s="15">
        <v>147914</v>
      </c>
      <c r="W12" s="15">
        <v>177072</v>
      </c>
      <c r="X12" s="81">
        <v>139838</v>
      </c>
      <c r="Y12" s="81">
        <v>141826</v>
      </c>
      <c r="Z12" s="81">
        <v>132469</v>
      </c>
      <c r="AA12" s="81">
        <v>171194</v>
      </c>
      <c r="AB12" s="81">
        <v>159770</v>
      </c>
      <c r="AC12" s="81">
        <v>162705</v>
      </c>
      <c r="AD12" s="81">
        <v>166367</v>
      </c>
      <c r="AE12" s="81">
        <v>187622</v>
      </c>
      <c r="AF12" s="81">
        <v>173843</v>
      </c>
      <c r="AG12" s="81">
        <v>204107</v>
      </c>
      <c r="AH12" s="81">
        <v>163886</v>
      </c>
      <c r="AI12" s="81">
        <v>211290</v>
      </c>
      <c r="AJ12" s="81">
        <v>182612</v>
      </c>
    </row>
    <row r="13" spans="2:36" ht="15.75" x14ac:dyDescent="0.25">
      <c r="B13" s="82" t="s">
        <v>103</v>
      </c>
      <c r="C13" s="15">
        <v>582254</v>
      </c>
      <c r="D13" s="15">
        <v>482576</v>
      </c>
      <c r="E13" s="15">
        <v>399558</v>
      </c>
      <c r="F13" s="15">
        <v>363472</v>
      </c>
      <c r="G13" s="15">
        <v>512932</v>
      </c>
      <c r="H13" s="15">
        <v>535708</v>
      </c>
      <c r="I13" s="15">
        <v>553519</v>
      </c>
      <c r="J13" s="15">
        <v>444852</v>
      </c>
      <c r="K13" s="15">
        <v>619850.17622779368</v>
      </c>
      <c r="L13" s="15">
        <f>SUM('Market Volumes - Monthly'!AD13:AF13)</f>
        <v>534124.99911600002</v>
      </c>
      <c r="M13" s="15">
        <v>437005</v>
      </c>
      <c r="N13" s="15">
        <v>427931</v>
      </c>
      <c r="O13" s="15">
        <v>558756</v>
      </c>
      <c r="P13" s="15">
        <v>431186</v>
      </c>
      <c r="Q13" s="15">
        <v>431987</v>
      </c>
      <c r="R13" s="15">
        <v>436100</v>
      </c>
      <c r="S13" s="15">
        <v>535394</v>
      </c>
      <c r="T13" s="15">
        <v>388466</v>
      </c>
      <c r="U13" s="15">
        <v>372874</v>
      </c>
      <c r="V13" s="15">
        <v>303367</v>
      </c>
      <c r="W13" s="15">
        <v>386346</v>
      </c>
      <c r="X13" s="81">
        <v>319307</v>
      </c>
      <c r="Y13" s="81">
        <v>353903</v>
      </c>
      <c r="Z13" s="81">
        <v>393074</v>
      </c>
      <c r="AA13" s="83" t="s">
        <v>8</v>
      </c>
      <c r="AB13" s="83" t="s">
        <v>8</v>
      </c>
      <c r="AC13" s="83" t="s">
        <v>8</v>
      </c>
      <c r="AD13" s="83" t="s">
        <v>8</v>
      </c>
      <c r="AE13" s="83" t="s">
        <v>8</v>
      </c>
      <c r="AF13" s="83" t="s">
        <v>8</v>
      </c>
      <c r="AG13" s="83" t="s">
        <v>8</v>
      </c>
      <c r="AH13" s="83" t="s">
        <v>8</v>
      </c>
      <c r="AI13" s="83" t="s">
        <v>8</v>
      </c>
      <c r="AJ13" s="83" t="s">
        <v>8</v>
      </c>
    </row>
    <row r="14" spans="2:36" x14ac:dyDescent="0.25">
      <c r="B14" s="80" t="s">
        <v>3</v>
      </c>
      <c r="C14" s="15"/>
      <c r="D14" s="15"/>
      <c r="E14" s="15"/>
      <c r="F14" s="15"/>
      <c r="G14" s="15"/>
      <c r="H14" s="15"/>
      <c r="I14" s="15"/>
      <c r="J14" s="15"/>
      <c r="K14" s="15"/>
      <c r="L14" s="15"/>
      <c r="M14" s="15"/>
      <c r="N14" s="15"/>
      <c r="O14" s="15"/>
      <c r="P14" s="15"/>
      <c r="Q14" s="15"/>
      <c r="R14" s="15"/>
      <c r="S14" s="15"/>
      <c r="T14" s="15"/>
      <c r="U14" s="15"/>
      <c r="V14" s="15"/>
      <c r="W14" s="15"/>
      <c r="X14" s="81"/>
      <c r="Y14" s="81"/>
      <c r="Z14" s="81"/>
      <c r="AA14" s="81"/>
      <c r="AB14" s="81"/>
      <c r="AC14" s="81"/>
      <c r="AD14" s="81"/>
      <c r="AE14" s="81"/>
      <c r="AF14" s="81"/>
      <c r="AG14" s="81"/>
      <c r="AH14" s="81"/>
      <c r="AI14" s="81"/>
      <c r="AJ14" s="81"/>
    </row>
    <row r="15" spans="2:36" ht="15.75" x14ac:dyDescent="0.25">
      <c r="B15" s="82" t="s">
        <v>103</v>
      </c>
      <c r="C15" s="15">
        <v>468545</v>
      </c>
      <c r="D15" s="15">
        <v>369124</v>
      </c>
      <c r="E15" s="15">
        <v>320956</v>
      </c>
      <c r="F15" s="15">
        <v>355083</v>
      </c>
      <c r="G15" s="15">
        <v>452708</v>
      </c>
      <c r="H15" s="15">
        <v>478751</v>
      </c>
      <c r="I15" s="15">
        <v>464319</v>
      </c>
      <c r="J15" s="15">
        <v>487446</v>
      </c>
      <c r="K15" s="15">
        <v>608367.8245238791</v>
      </c>
      <c r="L15" s="15">
        <f>SUM('Market Volumes - Monthly'!AD15:AF15)</f>
        <v>493551.83413500001</v>
      </c>
      <c r="M15" s="15">
        <v>459139</v>
      </c>
      <c r="N15" s="15">
        <v>500441</v>
      </c>
      <c r="O15" s="15">
        <v>617346</v>
      </c>
      <c r="P15" s="15">
        <v>545649</v>
      </c>
      <c r="Q15" s="15">
        <v>411378</v>
      </c>
      <c r="R15" s="15">
        <v>395105</v>
      </c>
      <c r="S15" s="15">
        <v>545730</v>
      </c>
      <c r="T15" s="15">
        <v>417774</v>
      </c>
      <c r="U15" s="15">
        <v>311372</v>
      </c>
      <c r="V15" s="15">
        <v>362336</v>
      </c>
      <c r="W15" s="81">
        <v>495890</v>
      </c>
      <c r="X15" s="81">
        <v>420469</v>
      </c>
      <c r="Y15" s="81">
        <v>420438</v>
      </c>
      <c r="Z15" s="81">
        <v>533432</v>
      </c>
      <c r="AA15" s="83" t="s">
        <v>8</v>
      </c>
      <c r="AB15" s="83" t="s">
        <v>8</v>
      </c>
      <c r="AC15" s="83" t="s">
        <v>8</v>
      </c>
      <c r="AD15" s="83" t="s">
        <v>8</v>
      </c>
      <c r="AE15" s="83" t="s">
        <v>8</v>
      </c>
      <c r="AF15" s="83" t="s">
        <v>8</v>
      </c>
      <c r="AG15" s="83" t="s">
        <v>8</v>
      </c>
      <c r="AH15" s="83" t="s">
        <v>8</v>
      </c>
      <c r="AI15" s="83" t="s">
        <v>8</v>
      </c>
      <c r="AJ15" s="83" t="s">
        <v>8</v>
      </c>
    </row>
    <row r="16" spans="2:36" x14ac:dyDescent="0.25">
      <c r="B16" s="80" t="s">
        <v>73</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row>
    <row r="17" spans="2:36" ht="15.75" x14ac:dyDescent="0.25">
      <c r="B17" s="82" t="s">
        <v>104</v>
      </c>
      <c r="C17" s="15">
        <v>366309</v>
      </c>
      <c r="D17" s="15">
        <v>364584</v>
      </c>
      <c r="E17" s="15">
        <v>334579</v>
      </c>
      <c r="F17" s="15">
        <v>400815</v>
      </c>
      <c r="G17" s="15">
        <v>385264</v>
      </c>
      <c r="H17" s="15">
        <v>362064</v>
      </c>
      <c r="I17" s="15">
        <v>316142</v>
      </c>
      <c r="J17" s="15">
        <v>279442</v>
      </c>
      <c r="K17" s="15">
        <v>515033</v>
      </c>
      <c r="L17" s="15">
        <v>374978</v>
      </c>
      <c r="M17" s="15">
        <v>244315</v>
      </c>
      <c r="N17" s="15">
        <v>254933</v>
      </c>
      <c r="O17" s="15">
        <v>292868</v>
      </c>
      <c r="P17" s="15">
        <v>253773</v>
      </c>
      <c r="Q17" s="15">
        <v>212304</v>
      </c>
      <c r="R17" s="15">
        <v>244780</v>
      </c>
      <c r="S17" s="15">
        <v>400179</v>
      </c>
      <c r="T17" s="15">
        <v>601283</v>
      </c>
      <c r="U17" s="15">
        <v>521478</v>
      </c>
      <c r="V17" s="15">
        <v>666605</v>
      </c>
      <c r="W17" s="81">
        <v>488856</v>
      </c>
      <c r="X17" s="81">
        <v>446132</v>
      </c>
      <c r="Y17" s="81">
        <v>442552</v>
      </c>
      <c r="Z17" s="81">
        <v>597991</v>
      </c>
      <c r="AA17" s="81">
        <v>391846</v>
      </c>
      <c r="AB17" s="81">
        <v>443710</v>
      </c>
      <c r="AC17" s="81">
        <v>425239</v>
      </c>
      <c r="AD17" s="81">
        <v>542834</v>
      </c>
      <c r="AE17" s="81">
        <v>570178</v>
      </c>
      <c r="AF17" s="81">
        <v>745077</v>
      </c>
      <c r="AG17" s="81">
        <v>698098</v>
      </c>
      <c r="AH17" s="81">
        <v>600502</v>
      </c>
      <c r="AI17" s="81">
        <v>582120</v>
      </c>
      <c r="AJ17" s="81">
        <v>612566</v>
      </c>
    </row>
    <row r="18" spans="2:36" ht="15.75" x14ac:dyDescent="0.25">
      <c r="B18" s="84" t="s">
        <v>105</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row>
    <row r="19" spans="2:36" x14ac:dyDescent="0.25">
      <c r="B19" s="82" t="s">
        <v>42</v>
      </c>
      <c r="C19" s="15">
        <v>85741.285409081771</v>
      </c>
      <c r="D19" s="15">
        <v>71678.422125416851</v>
      </c>
      <c r="E19" s="15">
        <v>61469.051863569621</v>
      </c>
      <c r="F19" s="15">
        <v>65859.03536725053</v>
      </c>
      <c r="G19" s="15">
        <v>79507.950997187305</v>
      </c>
      <c r="H19" s="15">
        <v>76857.380757739753</v>
      </c>
      <c r="I19" s="15">
        <v>74943.509950096515</v>
      </c>
      <c r="J19" s="15">
        <v>74715.393851625849</v>
      </c>
      <c r="K19" s="15">
        <v>94804.032726409729</v>
      </c>
      <c r="L19" s="15">
        <v>80348.251248677014</v>
      </c>
      <c r="M19" s="15">
        <v>63609.639180351238</v>
      </c>
      <c r="N19" s="15">
        <v>74439.568941383273</v>
      </c>
      <c r="O19" s="15">
        <v>85431.258560342641</v>
      </c>
      <c r="P19" s="15">
        <v>75137.040751214357</v>
      </c>
      <c r="Q19" s="15">
        <v>64334</v>
      </c>
      <c r="R19" s="15">
        <v>63879</v>
      </c>
      <c r="S19" s="15">
        <v>83503</v>
      </c>
      <c r="T19" s="15">
        <v>67890</v>
      </c>
      <c r="U19" s="15">
        <v>62891</v>
      </c>
      <c r="V19" s="15">
        <v>65049</v>
      </c>
      <c r="W19" s="15">
        <f>'Market Volumes - Monthly'!BM19+'Market Volumes - Monthly'!BL19+'Market Volumes - Monthly'!BK19</f>
        <v>78322</v>
      </c>
      <c r="X19" s="81">
        <v>69414</v>
      </c>
      <c r="Y19" s="81">
        <v>66122</v>
      </c>
      <c r="Z19" s="81">
        <v>82356</v>
      </c>
      <c r="AA19" s="81">
        <v>110490</v>
      </c>
      <c r="AB19" s="81">
        <v>97889</v>
      </c>
      <c r="AC19" s="81">
        <v>95399</v>
      </c>
      <c r="AD19" s="81">
        <v>94436</v>
      </c>
      <c r="AE19" s="81">
        <v>105105</v>
      </c>
      <c r="AF19" s="81">
        <v>114649</v>
      </c>
      <c r="AG19" s="81">
        <v>113835</v>
      </c>
      <c r="AH19" s="81">
        <v>119142</v>
      </c>
      <c r="AI19" s="81">
        <v>140574</v>
      </c>
      <c r="AJ19" s="81">
        <v>125633</v>
      </c>
    </row>
    <row r="20" spans="2:36" x14ac:dyDescent="0.25">
      <c r="B20" s="82" t="s">
        <v>43</v>
      </c>
      <c r="C20" s="15">
        <v>29747.094842739229</v>
      </c>
      <c r="D20" s="15">
        <v>24901.779638609143</v>
      </c>
      <c r="E20" s="15">
        <v>22030.374614844666</v>
      </c>
      <c r="F20" s="15">
        <v>23332.418304581686</v>
      </c>
      <c r="G20" s="15">
        <v>36497.780110234788</v>
      </c>
      <c r="H20" s="15">
        <v>35708.877906397989</v>
      </c>
      <c r="I20" s="15">
        <v>32659.586430638876</v>
      </c>
      <c r="J20" s="15">
        <v>36440.089271030127</v>
      </c>
      <c r="K20" s="15">
        <v>48840.469628722276</v>
      </c>
      <c r="L20" s="15">
        <v>38645.809750358225</v>
      </c>
      <c r="M20" s="15">
        <v>32169.889140176096</v>
      </c>
      <c r="N20" s="15">
        <v>30953.212133716926</v>
      </c>
      <c r="O20" s="15">
        <v>30986.16669799306</v>
      </c>
      <c r="P20" s="15">
        <v>25799.581685661491</v>
      </c>
      <c r="Q20" s="15">
        <v>25258</v>
      </c>
      <c r="R20" s="15">
        <v>30858</v>
      </c>
      <c r="S20" s="15">
        <v>32892</v>
      </c>
      <c r="T20" s="15">
        <v>27530</v>
      </c>
      <c r="U20" s="15">
        <v>22038</v>
      </c>
      <c r="V20" s="15">
        <v>18353</v>
      </c>
      <c r="W20" s="15">
        <f>'Market Volumes - Monthly'!BM20+'Market Volumes - Monthly'!BL20+'Market Volumes - Monthly'!BK20</f>
        <v>21191</v>
      </c>
      <c r="X20" s="81">
        <v>21624</v>
      </c>
      <c r="Y20" s="81">
        <v>22008</v>
      </c>
      <c r="Z20" s="81">
        <v>33153</v>
      </c>
      <c r="AA20" s="81">
        <v>41965</v>
      </c>
      <c r="AB20" s="81">
        <v>43076</v>
      </c>
      <c r="AC20" s="81">
        <v>35229</v>
      </c>
      <c r="AD20" s="81">
        <v>41932</v>
      </c>
      <c r="AE20" s="81">
        <v>48534</v>
      </c>
      <c r="AF20" s="81">
        <v>59405</v>
      </c>
      <c r="AG20" s="81">
        <v>54851</v>
      </c>
      <c r="AH20" s="81">
        <v>48470</v>
      </c>
      <c r="AI20" s="81">
        <v>70192</v>
      </c>
      <c r="AJ20" s="81">
        <v>51794</v>
      </c>
    </row>
    <row r="21" spans="2:36" x14ac:dyDescent="0.25">
      <c r="B21" s="82" t="s">
        <v>44</v>
      </c>
      <c r="C21" s="15">
        <v>6305033.5195060484</v>
      </c>
      <c r="D21" s="15">
        <v>5985895.9295793176</v>
      </c>
      <c r="E21" s="15">
        <v>4960558.2524173968</v>
      </c>
      <c r="F21" s="15">
        <v>5325534.5911915023</v>
      </c>
      <c r="G21" s="15">
        <v>6949176.4302119426</v>
      </c>
      <c r="H21" s="15">
        <v>6748242.7506497884</v>
      </c>
      <c r="I21" s="15">
        <v>6569005.8167359401</v>
      </c>
      <c r="J21" s="15">
        <v>5930739.2008885797</v>
      </c>
      <c r="K21" s="15">
        <v>7503519.2935612183</v>
      </c>
      <c r="L21" s="15">
        <v>6889839.0231197001</v>
      </c>
      <c r="M21" s="15">
        <v>6251997.0898759551</v>
      </c>
      <c r="N21" s="15">
        <v>6273476.1198303998</v>
      </c>
      <c r="O21" s="15">
        <v>7699546.1409679707</v>
      </c>
      <c r="P21" s="15">
        <v>7340175.5829118649</v>
      </c>
      <c r="Q21" s="15">
        <v>6683567</v>
      </c>
      <c r="R21" s="15">
        <v>6742125</v>
      </c>
      <c r="S21" s="15">
        <v>8507816</v>
      </c>
      <c r="T21" s="15">
        <v>7193634</v>
      </c>
      <c r="U21" s="15">
        <v>6704876</v>
      </c>
      <c r="V21" s="15">
        <v>6491976</v>
      </c>
      <c r="W21" s="15">
        <f>'Market Volumes - Monthly'!BM21+'Market Volumes - Monthly'!BL21+'Market Volumes - Monthly'!BK21</f>
        <v>8607009</v>
      </c>
      <c r="X21" s="81">
        <v>8253236</v>
      </c>
      <c r="Y21" s="81">
        <v>8558024</v>
      </c>
      <c r="Z21" s="81">
        <v>8739063</v>
      </c>
      <c r="AA21" s="81">
        <v>10402568</v>
      </c>
      <c r="AB21" s="81">
        <v>9804777</v>
      </c>
      <c r="AC21" s="81">
        <v>9896232</v>
      </c>
      <c r="AD21" s="81">
        <v>10079690</v>
      </c>
      <c r="AE21" s="81">
        <v>11176452</v>
      </c>
      <c r="AF21" s="81">
        <v>10117427</v>
      </c>
      <c r="AG21" s="81">
        <v>9969525</v>
      </c>
      <c r="AH21" s="81">
        <v>9706608</v>
      </c>
      <c r="AI21" s="81">
        <v>11949099</v>
      </c>
      <c r="AJ21" s="81">
        <v>10664315</v>
      </c>
    </row>
    <row r="22" spans="2:36" x14ac:dyDescent="0.25">
      <c r="B22" s="82" t="s">
        <v>45</v>
      </c>
      <c r="C22" s="15">
        <v>18976.21304449992</v>
      </c>
      <c r="D22" s="15">
        <v>11067.454589756133</v>
      </c>
      <c r="E22" s="15">
        <v>11659.19182805831</v>
      </c>
      <c r="F22" s="15">
        <v>15405.018341285775</v>
      </c>
      <c r="G22" s="15">
        <v>23661.39641921136</v>
      </c>
      <c r="H22" s="15">
        <v>17648.438926747895</v>
      </c>
      <c r="I22" s="15">
        <v>16951.855696474486</v>
      </c>
      <c r="J22" s="15">
        <v>15473.692047152095</v>
      </c>
      <c r="K22" s="15">
        <v>33150.285557851021</v>
      </c>
      <c r="L22" s="15">
        <v>24024.020489562099</v>
      </c>
      <c r="M22" s="15">
        <v>24351.100864898799</v>
      </c>
      <c r="N22" s="15">
        <v>18468.192836004047</v>
      </c>
      <c r="O22" s="15">
        <v>26675.057055179452</v>
      </c>
      <c r="P22" s="15">
        <v>20624.150217000097</v>
      </c>
      <c r="Q22" s="15">
        <v>17386</v>
      </c>
      <c r="R22" s="15">
        <v>17124</v>
      </c>
      <c r="S22" s="15">
        <v>27257</v>
      </c>
      <c r="T22" s="15">
        <v>15444</v>
      </c>
      <c r="U22" s="15">
        <v>12957</v>
      </c>
      <c r="V22" s="15">
        <v>11148</v>
      </c>
      <c r="W22" s="15">
        <f>'Market Volumes - Monthly'!BM22+'Market Volumes - Monthly'!BL22+'Market Volumes - Monthly'!BK22</f>
        <v>21218</v>
      </c>
      <c r="X22" s="81">
        <v>16818</v>
      </c>
      <c r="Y22" s="81">
        <v>15394</v>
      </c>
      <c r="Z22" s="81">
        <v>20519</v>
      </c>
      <c r="AA22" s="81">
        <v>30312</v>
      </c>
      <c r="AB22" s="81">
        <v>27613</v>
      </c>
      <c r="AC22" s="81">
        <v>19097</v>
      </c>
      <c r="AD22" s="81">
        <v>26062</v>
      </c>
      <c r="AE22" s="81">
        <v>34298</v>
      </c>
      <c r="AF22" s="81">
        <v>40593</v>
      </c>
      <c r="AG22" s="81">
        <v>42790</v>
      </c>
      <c r="AH22" s="81">
        <v>39140</v>
      </c>
      <c r="AI22" s="81">
        <v>53226</v>
      </c>
      <c r="AJ22" s="81">
        <v>44429</v>
      </c>
    </row>
    <row r="23" spans="2:36" x14ac:dyDescent="0.25">
      <c r="B23" s="82" t="s">
        <v>46</v>
      </c>
      <c r="C23" s="15">
        <v>108892.14704746103</v>
      </c>
      <c r="D23" s="15">
        <v>131749.43795608589</v>
      </c>
      <c r="E23" s="15">
        <v>57997.47546643993</v>
      </c>
      <c r="F23" s="15">
        <v>60271.516405512695</v>
      </c>
      <c r="G23" s="15">
        <v>113870.69666327763</v>
      </c>
      <c r="H23" s="15">
        <v>102850.14462687206</v>
      </c>
      <c r="I23" s="15">
        <v>64877.019753815097</v>
      </c>
      <c r="J23" s="15">
        <v>59938.642524588387</v>
      </c>
      <c r="K23" s="15">
        <v>71888.181224097731</v>
      </c>
      <c r="L23" s="15">
        <v>73232.765115047863</v>
      </c>
      <c r="M23" s="15">
        <v>118683.04766021209</v>
      </c>
      <c r="N23" s="15">
        <v>94497.146958523503</v>
      </c>
      <c r="O23" s="15">
        <v>66811.482848534128</v>
      </c>
      <c r="P23" s="15">
        <v>64415.796361748966</v>
      </c>
      <c r="Q23" s="15">
        <v>57281</v>
      </c>
      <c r="R23" s="15">
        <v>44690</v>
      </c>
      <c r="S23" s="15">
        <v>102580</v>
      </c>
      <c r="T23" s="15">
        <v>76627</v>
      </c>
      <c r="U23" s="15">
        <v>38789</v>
      </c>
      <c r="V23" s="15">
        <v>30349</v>
      </c>
      <c r="W23" s="15">
        <f>'Market Volumes - Monthly'!BM23+'Market Volumes - Monthly'!BL23+'Market Volumes - Monthly'!BK23</f>
        <v>43389</v>
      </c>
      <c r="X23" s="81">
        <v>39021</v>
      </c>
      <c r="Y23" s="81">
        <v>43706</v>
      </c>
      <c r="Z23" s="81">
        <v>83714</v>
      </c>
      <c r="AA23" s="81">
        <v>101105</v>
      </c>
      <c r="AB23" s="81">
        <v>132145</v>
      </c>
      <c r="AC23" s="81">
        <v>114247</v>
      </c>
      <c r="AD23" s="81">
        <v>82510</v>
      </c>
      <c r="AE23" s="81">
        <v>223682</v>
      </c>
      <c r="AF23" s="81">
        <v>302168</v>
      </c>
      <c r="AG23" s="81">
        <v>311823</v>
      </c>
      <c r="AH23" s="81">
        <v>277428</v>
      </c>
      <c r="AI23" s="81">
        <v>218291</v>
      </c>
      <c r="AJ23" s="81">
        <v>127616</v>
      </c>
    </row>
    <row r="24" spans="2:36" x14ac:dyDescent="0.25">
      <c r="B24" s="82" t="s">
        <v>47</v>
      </c>
      <c r="C24" s="15">
        <v>126246.19678775387</v>
      </c>
      <c r="D24" s="15">
        <v>122087.02165362769</v>
      </c>
      <c r="E24" s="15">
        <v>121292.52211553662</v>
      </c>
      <c r="F24" s="15">
        <v>113057.51622732959</v>
      </c>
      <c r="G24" s="15">
        <v>160733.79555411052</v>
      </c>
      <c r="H24" s="15">
        <v>117955.60098575629</v>
      </c>
      <c r="I24" s="15">
        <v>103707.30531879034</v>
      </c>
      <c r="J24" s="15">
        <v>80877.851018556685</v>
      </c>
      <c r="K24" s="15">
        <v>116479.36623262231</v>
      </c>
      <c r="L24" s="15">
        <v>146958.25395699148</v>
      </c>
      <c r="M24" s="15">
        <v>102877.40221255664</v>
      </c>
      <c r="N24" s="15">
        <v>112853.86402895956</v>
      </c>
      <c r="O24" s="15">
        <v>145594.61431642238</v>
      </c>
      <c r="P24" s="15">
        <v>139936.2406154839</v>
      </c>
      <c r="Q24" s="15">
        <v>160649</v>
      </c>
      <c r="R24" s="15">
        <v>132330</v>
      </c>
      <c r="S24" s="15">
        <v>180232</v>
      </c>
      <c r="T24" s="15">
        <v>120282</v>
      </c>
      <c r="U24" s="15">
        <v>116152</v>
      </c>
      <c r="V24" s="15">
        <v>133502</v>
      </c>
      <c r="W24" s="15">
        <f>'Market Volumes - Monthly'!BM24+'Market Volumes - Monthly'!BL24+'Market Volumes - Monthly'!BK24</f>
        <v>256559</v>
      </c>
      <c r="X24" s="81">
        <v>216666</v>
      </c>
      <c r="Y24" s="81">
        <v>187978</v>
      </c>
      <c r="Z24" s="81">
        <v>217189</v>
      </c>
      <c r="AA24" s="81">
        <v>305454</v>
      </c>
      <c r="AB24" s="81">
        <v>257323</v>
      </c>
      <c r="AC24" s="81">
        <v>299793</v>
      </c>
      <c r="AD24" s="81">
        <v>391342</v>
      </c>
      <c r="AE24" s="81">
        <v>406762</v>
      </c>
      <c r="AF24" s="81">
        <v>412114</v>
      </c>
      <c r="AG24" s="81">
        <v>476325</v>
      </c>
      <c r="AH24" s="81">
        <v>552559</v>
      </c>
      <c r="AI24" s="81">
        <v>714181</v>
      </c>
      <c r="AJ24" s="81">
        <v>664588</v>
      </c>
    </row>
    <row r="25" spans="2:36" x14ac:dyDescent="0.25">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row>
    <row r="26" spans="2:36" x14ac:dyDescent="0.25">
      <c r="B26" s="85" t="s">
        <v>50</v>
      </c>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row>
    <row r="27" spans="2:36" x14ac:dyDescent="0.25">
      <c r="B27" s="79"/>
      <c r="C27" s="20" t="s">
        <v>9</v>
      </c>
      <c r="D27" s="20" t="s">
        <v>10</v>
      </c>
      <c r="E27" s="20" t="s">
        <v>11</v>
      </c>
      <c r="F27" s="20" t="s">
        <v>12</v>
      </c>
      <c r="G27" s="20" t="s">
        <v>13</v>
      </c>
      <c r="H27" s="20" t="s">
        <v>14</v>
      </c>
      <c r="I27" s="20" t="s">
        <v>15</v>
      </c>
      <c r="J27" s="20" t="s">
        <v>16</v>
      </c>
      <c r="K27" s="20" t="s">
        <v>17</v>
      </c>
      <c r="L27" s="20" t="s">
        <v>35</v>
      </c>
      <c r="M27" s="20" t="s">
        <v>36</v>
      </c>
      <c r="N27" s="20" t="s">
        <v>37</v>
      </c>
      <c r="O27" s="20" t="s">
        <v>39</v>
      </c>
      <c r="P27" s="20" t="s">
        <v>40</v>
      </c>
      <c r="Q27" s="20" t="s">
        <v>53</v>
      </c>
      <c r="R27" s="20" t="s">
        <v>54</v>
      </c>
      <c r="S27" s="20" t="s">
        <v>55</v>
      </c>
      <c r="T27" s="20" t="s">
        <v>65</v>
      </c>
      <c r="U27" s="20" t="s">
        <v>67</v>
      </c>
      <c r="V27" s="20" t="s">
        <v>68</v>
      </c>
      <c r="W27" s="20" t="s">
        <v>69</v>
      </c>
      <c r="X27" s="20" t="str">
        <f t="shared" ref="X27:AC27" si="0">X5</f>
        <v>2Q23</v>
      </c>
      <c r="Y27" s="20" t="str">
        <f t="shared" si="0"/>
        <v>3Q23</v>
      </c>
      <c r="Z27" s="20" t="str">
        <f t="shared" si="0"/>
        <v>4Q23</v>
      </c>
      <c r="AA27" s="20" t="str">
        <f t="shared" si="0"/>
        <v>1Q24</v>
      </c>
      <c r="AB27" s="20" t="str">
        <f t="shared" si="0"/>
        <v>2Q24</v>
      </c>
      <c r="AC27" s="20" t="str">
        <f t="shared" si="0"/>
        <v>3Q24</v>
      </c>
      <c r="AD27" s="20" t="str">
        <f t="shared" ref="AD27:AE27" si="1">AD5</f>
        <v>4Q24</v>
      </c>
      <c r="AE27" s="20" t="str">
        <f t="shared" si="1"/>
        <v>1Q25</v>
      </c>
      <c r="AF27" s="20" t="str">
        <f t="shared" ref="AF27:AG27" si="2">AF5</f>
        <v>2Q25</v>
      </c>
      <c r="AG27" s="20" t="str">
        <f t="shared" si="2"/>
        <v>3Q25</v>
      </c>
      <c r="AH27" s="20" t="str">
        <f t="shared" ref="AH27:AI27" si="3">AH5</f>
        <v>4Q25</v>
      </c>
      <c r="AI27" s="20" t="str">
        <f t="shared" si="3"/>
        <v>1Q26</v>
      </c>
      <c r="AJ27" s="20" t="str">
        <f t="shared" ref="AJ27" si="4">AJ5</f>
        <v>2Q26</v>
      </c>
    </row>
    <row r="28" spans="2:36" x14ac:dyDescent="0.25">
      <c r="B28" s="80" t="s">
        <v>18</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row>
    <row r="29" spans="2:36" ht="15.75" x14ac:dyDescent="0.25">
      <c r="B29" s="82" t="s">
        <v>99</v>
      </c>
      <c r="C29" s="15">
        <v>22886.901639344262</v>
      </c>
      <c r="D29" s="15">
        <v>20726.078125</v>
      </c>
      <c r="E29" s="15">
        <v>18635.190476190477</v>
      </c>
      <c r="F29" s="15">
        <v>20414.934426229509</v>
      </c>
      <c r="G29" s="15">
        <v>25772.524590163935</v>
      </c>
      <c r="H29" s="15">
        <v>22526.253968253968</v>
      </c>
      <c r="I29" s="15">
        <v>20238.53125</v>
      </c>
      <c r="J29" s="15">
        <v>20496.564516129034</v>
      </c>
      <c r="K29" s="15">
        <v>26600.209677419356</v>
      </c>
      <c r="L29" s="15">
        <v>30537.349206349205</v>
      </c>
      <c r="M29" s="15">
        <v>21496.25</v>
      </c>
      <c r="N29" s="15">
        <v>22527</v>
      </c>
      <c r="O29" s="15">
        <v>29050.836065573771</v>
      </c>
      <c r="P29" s="15">
        <v>24328</v>
      </c>
      <c r="Q29" s="15">
        <f t="shared" ref="Q29:R29" si="5">Q7/Q48</f>
        <v>20245.84375</v>
      </c>
      <c r="R29" s="15">
        <f t="shared" si="5"/>
        <v>21132.370967741936</v>
      </c>
      <c r="S29" s="15">
        <f t="shared" ref="S29:Y32" si="6">S7/S$48</f>
        <v>26600.532258064515</v>
      </c>
      <c r="T29" s="15">
        <f t="shared" si="6"/>
        <v>25972.887096774193</v>
      </c>
      <c r="U29" s="15">
        <f t="shared" si="6"/>
        <v>24316.453125</v>
      </c>
      <c r="V29" s="15">
        <f t="shared" si="6"/>
        <v>26049.442622950821</v>
      </c>
      <c r="W29" s="15">
        <f t="shared" si="6"/>
        <v>31891.596774193549</v>
      </c>
      <c r="X29" s="81">
        <f t="shared" si="6"/>
        <v>27479.612903225807</v>
      </c>
      <c r="Y29" s="81">
        <f t="shared" si="6"/>
        <v>25876.285714285714</v>
      </c>
      <c r="Z29" s="81">
        <f t="shared" ref="Z29:AE29" si="7">Z7/Z$48</f>
        <v>29677.903225806451</v>
      </c>
      <c r="AA29" s="81">
        <f t="shared" si="7"/>
        <v>38671.868852459018</v>
      </c>
      <c r="AB29" s="81">
        <f t="shared" si="7"/>
        <v>34332.539682539682</v>
      </c>
      <c r="AC29" s="81">
        <f t="shared" si="7"/>
        <v>36077.21875</v>
      </c>
      <c r="AD29" s="81">
        <f t="shared" si="7"/>
        <v>34985.741935483871</v>
      </c>
      <c r="AE29" s="81">
        <f t="shared" si="7"/>
        <v>41909.901639344265</v>
      </c>
      <c r="AF29" s="81">
        <f t="shared" ref="AF29:AG29" si="8">AF7/AF$48</f>
        <v>40009.870967741932</v>
      </c>
      <c r="AG29" s="81">
        <f t="shared" si="8"/>
        <v>37027.71875</v>
      </c>
      <c r="AH29" s="81">
        <f t="shared" ref="AH29:AI29" si="9">AH7/AH$48</f>
        <v>37240.193548387098</v>
      </c>
      <c r="AI29" s="81">
        <f t="shared" si="9"/>
        <v>49073.655737704918</v>
      </c>
      <c r="AJ29" s="81">
        <f t="shared" ref="AJ29" si="10">AJ7/AJ$48</f>
        <v>45305.467741935485</v>
      </c>
    </row>
    <row r="30" spans="2:36" ht="15.75" x14ac:dyDescent="0.25">
      <c r="B30" s="82" t="s">
        <v>100</v>
      </c>
      <c r="C30" s="15">
        <v>9498.0983606557384</v>
      </c>
      <c r="D30" s="15">
        <v>7846.34375</v>
      </c>
      <c r="E30" s="15">
        <v>6841.730158730159</v>
      </c>
      <c r="F30" s="15">
        <v>7846.9180327868853</v>
      </c>
      <c r="G30" s="15">
        <v>9983.9672131147545</v>
      </c>
      <c r="H30" s="15">
        <v>8721.8095238095229</v>
      </c>
      <c r="I30" s="15">
        <v>8002.25</v>
      </c>
      <c r="J30" s="15">
        <v>8512.8870967741932</v>
      </c>
      <c r="K30" s="15">
        <v>12293.241935483871</v>
      </c>
      <c r="L30" s="15">
        <v>11941.698412698413</v>
      </c>
      <c r="M30" s="15">
        <v>8688.34375</v>
      </c>
      <c r="N30" s="15">
        <v>9234</v>
      </c>
      <c r="O30" s="15">
        <v>11805.491803278688</v>
      </c>
      <c r="P30" s="15">
        <v>10223</v>
      </c>
      <c r="Q30" s="15">
        <f t="shared" ref="Q30:R30" si="11">Q8/Q48</f>
        <v>8464.140625</v>
      </c>
      <c r="R30" s="15">
        <f t="shared" si="11"/>
        <v>8728.2096774193542</v>
      </c>
      <c r="S30" s="15">
        <f t="shared" si="6"/>
        <v>10712.225806451614</v>
      </c>
      <c r="T30" s="15">
        <f t="shared" si="6"/>
        <v>10264.903225806451</v>
      </c>
      <c r="U30" s="15">
        <f t="shared" si="6"/>
        <v>8418.28125</v>
      </c>
      <c r="V30" s="15">
        <f t="shared" si="6"/>
        <v>8799.1147540983602</v>
      </c>
      <c r="W30" s="15">
        <f t="shared" si="6"/>
        <v>10831.112903225807</v>
      </c>
      <c r="X30" s="81">
        <f t="shared" si="6"/>
        <v>8911.0806451612898</v>
      </c>
      <c r="Y30" s="81">
        <f t="shared" si="6"/>
        <v>8035.6507936507933</v>
      </c>
      <c r="Z30" s="81">
        <f t="shared" ref="Z30:AA32" si="12">Z8/Z$48</f>
        <v>9595</v>
      </c>
      <c r="AA30" s="81">
        <f t="shared" si="12"/>
        <v>10880.11475409836</v>
      </c>
      <c r="AB30" s="81">
        <f t="shared" ref="AB30:AC30" si="13">AB8/AB$48</f>
        <v>9898.3650793650795</v>
      </c>
      <c r="AC30" s="81">
        <f t="shared" si="13"/>
        <v>9849.25</v>
      </c>
      <c r="AD30" s="81">
        <f t="shared" ref="AD30:AE30" si="14">AD8/AD$48</f>
        <v>10060.629032258064</v>
      </c>
      <c r="AE30" s="81">
        <f t="shared" si="14"/>
        <v>12418.72131147541</v>
      </c>
      <c r="AF30" s="81">
        <f t="shared" ref="AF30:AG30" si="15">AF8/AF$48</f>
        <v>13296.403225806451</v>
      </c>
      <c r="AG30" s="81">
        <f t="shared" si="15"/>
        <v>11347.515625</v>
      </c>
      <c r="AH30" s="81">
        <f t="shared" ref="AH30:AI30" si="16">AH8/AH$48</f>
        <v>11563.112903225807</v>
      </c>
      <c r="AI30" s="81">
        <f t="shared" si="16"/>
        <v>13541.803278688525</v>
      </c>
      <c r="AJ30" s="81">
        <f t="shared" ref="AJ30" si="17">AJ8/AJ$48</f>
        <v>12857.306451612903</v>
      </c>
    </row>
    <row r="31" spans="2:36" ht="15.75" x14ac:dyDescent="0.25">
      <c r="B31" s="82" t="s">
        <v>101</v>
      </c>
      <c r="C31" s="17" t="s">
        <v>8</v>
      </c>
      <c r="D31" s="17" t="s">
        <v>8</v>
      </c>
      <c r="E31" s="17" t="s">
        <v>8</v>
      </c>
      <c r="F31" s="17" t="s">
        <v>8</v>
      </c>
      <c r="G31" s="15">
        <f t="shared" ref="G31:S31" si="18">G9/G$48</f>
        <v>654291.72131147538</v>
      </c>
      <c r="H31" s="15">
        <f t="shared" si="18"/>
        <v>647853.88888888888</v>
      </c>
      <c r="I31" s="15">
        <f t="shared" si="18"/>
        <v>655954.9375</v>
      </c>
      <c r="J31" s="15">
        <f t="shared" si="18"/>
        <v>576239.12903225806</v>
      </c>
      <c r="K31" s="15">
        <f t="shared" si="18"/>
        <v>777093.30645161285</v>
      </c>
      <c r="L31" s="15">
        <f t="shared" si="18"/>
        <v>595010.39682539681</v>
      </c>
      <c r="M31" s="15">
        <f t="shared" si="18"/>
        <v>500575.875</v>
      </c>
      <c r="N31" s="15">
        <f t="shared" si="18"/>
        <v>549119.93548387091</v>
      </c>
      <c r="O31" s="15">
        <f t="shared" si="18"/>
        <v>729050.08196721307</v>
      </c>
      <c r="P31" s="15">
        <f t="shared" si="18"/>
        <v>625607.22222222225</v>
      </c>
      <c r="Q31" s="15">
        <f t="shared" si="18"/>
        <v>601058.984375</v>
      </c>
      <c r="R31" s="15">
        <f t="shared" si="18"/>
        <v>628614.45161290327</v>
      </c>
      <c r="S31" s="15">
        <f t="shared" si="18"/>
        <v>770285.08064516133</v>
      </c>
      <c r="T31" s="15">
        <f t="shared" si="6"/>
        <v>687951.53225806449</v>
      </c>
      <c r="U31" s="15">
        <f t="shared" si="6"/>
        <v>646173.671875</v>
      </c>
      <c r="V31" s="15">
        <f t="shared" si="6"/>
        <v>658740.90163934429</v>
      </c>
      <c r="W31" s="15">
        <f t="shared" si="6"/>
        <v>804140.29032258061</v>
      </c>
      <c r="X31" s="81">
        <f t="shared" si="6"/>
        <v>715303.22580645164</v>
      </c>
      <c r="Y31" s="81">
        <f t="shared" si="6"/>
        <v>712126.98412698414</v>
      </c>
      <c r="Z31" s="81">
        <f t="shared" si="12"/>
        <v>789500</v>
      </c>
      <c r="AA31" s="81">
        <f t="shared" si="12"/>
        <v>878388.52459016396</v>
      </c>
      <c r="AB31" s="81">
        <f t="shared" ref="AB31:AC31" si="19">AB9/AB$48</f>
        <v>867707.93650793645</v>
      </c>
      <c r="AC31" s="81">
        <f t="shared" si="19"/>
        <v>964104.6875</v>
      </c>
      <c r="AD31" s="81">
        <f t="shared" ref="AD31:AE31" si="20">AD9/AD$48</f>
        <v>926037.09677419357</v>
      </c>
      <c r="AE31" s="81">
        <f t="shared" si="20"/>
        <v>1002378.6885245901</v>
      </c>
      <c r="AF31" s="81">
        <f t="shared" ref="AF31:AG31" si="21">AF9/AF$48</f>
        <v>1162485.4838709678</v>
      </c>
      <c r="AG31" s="81">
        <f t="shared" si="21"/>
        <v>1006576.5625</v>
      </c>
      <c r="AH31" s="81">
        <f t="shared" ref="AH31:AI31" si="22">AH9/AH$48</f>
        <v>1006293.5483870967</v>
      </c>
      <c r="AI31" s="81">
        <f t="shared" si="22"/>
        <v>1289037.7049180327</v>
      </c>
      <c r="AJ31" s="81">
        <f t="shared" ref="AJ31" si="23">AJ9/AJ$48</f>
        <v>1169970.9677419355</v>
      </c>
    </row>
    <row r="32" spans="2:36" x14ac:dyDescent="0.25">
      <c r="B32" s="82" t="s">
        <v>23</v>
      </c>
      <c r="C32" s="15">
        <v>3326.5245901639346</v>
      </c>
      <c r="D32" s="15">
        <v>3183.90625</v>
      </c>
      <c r="E32" s="15">
        <v>3566.2380952380954</v>
      </c>
      <c r="F32" s="15">
        <v>3887.7540983606559</v>
      </c>
      <c r="G32" s="15">
        <v>3965.8688524590166</v>
      </c>
      <c r="H32" s="15">
        <v>4494.5238095238092</v>
      </c>
      <c r="I32" s="15">
        <v>4369.515625</v>
      </c>
      <c r="J32" s="15">
        <v>4182.4677419354839</v>
      </c>
      <c r="K32" s="15">
        <v>5718.2419354838712</v>
      </c>
      <c r="L32" s="15">
        <v>6327.7460317460318</v>
      </c>
      <c r="M32" s="15">
        <v>5343.453125</v>
      </c>
      <c r="N32" s="15">
        <v>4397</v>
      </c>
      <c r="O32" s="15">
        <v>4405.7704918032787</v>
      </c>
      <c r="P32" s="15">
        <v>3267</v>
      </c>
      <c r="Q32" s="15">
        <f t="shared" ref="Q32:R32" si="24">Q10/Q48</f>
        <v>2606.5</v>
      </c>
      <c r="R32" s="15">
        <f t="shared" si="24"/>
        <v>2855.4354838709678</v>
      </c>
      <c r="S32" s="15">
        <f t="shared" si="6"/>
        <v>2828.4677419354839</v>
      </c>
      <c r="T32" s="15">
        <f t="shared" si="6"/>
        <v>2842.2419354838707</v>
      </c>
      <c r="U32" s="15">
        <f t="shared" si="6"/>
        <v>2763.9375</v>
      </c>
      <c r="V32" s="15">
        <f t="shared" si="6"/>
        <v>2816.2295081967213</v>
      </c>
      <c r="W32" s="15">
        <f t="shared" si="6"/>
        <v>4249.7258064516127</v>
      </c>
      <c r="X32" s="81">
        <f t="shared" si="6"/>
        <v>3973.5483870967741</v>
      </c>
      <c r="Y32" s="81">
        <f t="shared" si="6"/>
        <v>3891.9523809523807</v>
      </c>
      <c r="Z32" s="81">
        <f t="shared" si="12"/>
        <v>3648.6774193548385</v>
      </c>
      <c r="AA32" s="81">
        <f t="shared" si="12"/>
        <v>3817.1967213114754</v>
      </c>
      <c r="AB32" s="81">
        <f t="shared" ref="AB32:AC32" si="25">AB10/AB$48</f>
        <v>3342.8412698412699</v>
      </c>
      <c r="AC32" s="81">
        <f t="shared" si="25"/>
        <v>4039.828125</v>
      </c>
      <c r="AD32" s="81">
        <f t="shared" ref="AD32:AE32" si="26">AD10/AD$48</f>
        <v>3897.0322580645161</v>
      </c>
      <c r="AE32" s="81">
        <f t="shared" si="26"/>
        <v>4290.3606557377052</v>
      </c>
      <c r="AF32" s="81">
        <f t="shared" ref="AF32:AG32" si="27">AF10/AF$48</f>
        <v>3622.6774193548385</v>
      </c>
      <c r="AG32" s="81">
        <f t="shared" si="27"/>
        <v>4176.65625</v>
      </c>
      <c r="AH32" s="81">
        <f t="shared" ref="AH32:AI32" si="28">AH10/AH$48</f>
        <v>3548.2903225806454</v>
      </c>
      <c r="AI32" s="81">
        <f t="shared" si="28"/>
        <v>3676.2950819672133</v>
      </c>
      <c r="AJ32" s="81">
        <f t="shared" ref="AJ32" si="29">AJ10/AJ$48</f>
        <v>2713.7903225806454</v>
      </c>
    </row>
    <row r="33" spans="2:36" x14ac:dyDescent="0.25">
      <c r="B33" s="80" t="s">
        <v>2</v>
      </c>
      <c r="C33" s="15"/>
      <c r="D33" s="15"/>
      <c r="E33" s="15"/>
      <c r="F33" s="15"/>
      <c r="G33" s="15"/>
      <c r="H33" s="15"/>
      <c r="I33" s="15"/>
      <c r="J33" s="15"/>
      <c r="K33" s="15"/>
      <c r="L33" s="15"/>
      <c r="M33" s="15"/>
      <c r="N33" s="15"/>
      <c r="O33" s="15"/>
      <c r="P33" s="15"/>
      <c r="Q33" s="15"/>
      <c r="R33" s="15"/>
      <c r="S33" s="15"/>
      <c r="T33" s="15"/>
      <c r="U33" s="15"/>
      <c r="V33" s="15"/>
      <c r="W33" s="15"/>
      <c r="X33" s="81"/>
      <c r="Y33" s="81"/>
      <c r="Z33" s="81"/>
      <c r="AA33" s="81"/>
      <c r="AB33" s="81"/>
      <c r="AC33" s="81"/>
      <c r="AD33" s="81"/>
      <c r="AE33" s="81"/>
      <c r="AF33" s="81"/>
      <c r="AG33" s="81"/>
      <c r="AH33" s="81"/>
      <c r="AI33" s="81"/>
      <c r="AJ33" s="81"/>
    </row>
    <row r="34" spans="2:36" ht="15.75" x14ac:dyDescent="0.25">
      <c r="B34" s="82" t="s">
        <v>102</v>
      </c>
      <c r="C34" s="15">
        <v>3539.8032786885246</v>
      </c>
      <c r="D34" s="15">
        <v>3086.96875</v>
      </c>
      <c r="E34" s="15">
        <v>2586.6190476190477</v>
      </c>
      <c r="F34" s="15">
        <v>2762.8360655737706</v>
      </c>
      <c r="G34" s="15">
        <v>3688.5901639344261</v>
      </c>
      <c r="H34" s="15">
        <v>3291.2222222222222</v>
      </c>
      <c r="I34" s="15">
        <v>3412.96875</v>
      </c>
      <c r="J34" s="15">
        <v>3053.7903225806454</v>
      </c>
      <c r="K34" s="15">
        <v>4301.3548387096771</v>
      </c>
      <c r="L34" s="15">
        <v>3701.8253968253966</v>
      </c>
      <c r="M34" s="15">
        <v>2750.703125</v>
      </c>
      <c r="N34" s="15">
        <v>2929</v>
      </c>
      <c r="O34" s="15">
        <v>3999.8196721311474</v>
      </c>
      <c r="P34" s="15">
        <f t="shared" ref="P34:R34" si="30">P12/P48</f>
        <v>3331.5238095238096</v>
      </c>
      <c r="Q34" s="15">
        <f t="shared" si="30"/>
        <v>2881.796875</v>
      </c>
      <c r="R34" s="15">
        <f t="shared" si="30"/>
        <v>2964.483870967742</v>
      </c>
      <c r="S34" s="15">
        <f t="shared" ref="S34:Y34" si="31">S12/S$48</f>
        <v>3356.4354838709678</v>
      </c>
      <c r="T34" s="15">
        <f t="shared" si="31"/>
        <v>2807.9032258064517</v>
      </c>
      <c r="U34" s="15">
        <f t="shared" si="31"/>
        <v>2578.234375</v>
      </c>
      <c r="V34" s="15">
        <f t="shared" si="31"/>
        <v>2424.8196721311474</v>
      </c>
      <c r="W34" s="15">
        <f t="shared" si="31"/>
        <v>2856</v>
      </c>
      <c r="X34" s="81">
        <f t="shared" si="31"/>
        <v>2255.4516129032259</v>
      </c>
      <c r="Y34" s="81">
        <f t="shared" si="31"/>
        <v>2251.2063492063494</v>
      </c>
      <c r="Z34" s="81">
        <f t="shared" ref="Z34:AE34" si="32">Z12/Z$48</f>
        <v>2136.5967741935483</v>
      </c>
      <c r="AA34" s="81">
        <f t="shared" si="32"/>
        <v>2806.4590163934427</v>
      </c>
      <c r="AB34" s="81">
        <f t="shared" si="32"/>
        <v>2536.031746031746</v>
      </c>
      <c r="AC34" s="81">
        <f t="shared" si="32"/>
        <v>2542.265625</v>
      </c>
      <c r="AD34" s="81">
        <f t="shared" si="32"/>
        <v>2683.3387096774195</v>
      </c>
      <c r="AE34" s="81">
        <f t="shared" si="32"/>
        <v>3075.7704918032787</v>
      </c>
      <c r="AF34" s="81">
        <f t="shared" ref="AF34:AG34" si="33">AF12/AF$48</f>
        <v>2803.9193548387098</v>
      </c>
      <c r="AG34" s="81">
        <f t="shared" si="33"/>
        <v>3189.171875</v>
      </c>
      <c r="AH34" s="81">
        <f t="shared" ref="AH34:AI34" si="34">AH12/AH$48</f>
        <v>2643.3225806451615</v>
      </c>
      <c r="AI34" s="81">
        <f t="shared" si="34"/>
        <v>3463.7704918032787</v>
      </c>
      <c r="AJ34" s="81">
        <f t="shared" ref="AJ34" si="35">AJ12/AJ$48</f>
        <v>2945.3548387096776</v>
      </c>
    </row>
    <row r="35" spans="2:36" ht="15.75" x14ac:dyDescent="0.25">
      <c r="B35" s="82" t="s">
        <v>103</v>
      </c>
      <c r="C35" s="15">
        <v>9242.1269841269841</v>
      </c>
      <c r="D35" s="15">
        <v>7783.4838709677415</v>
      </c>
      <c r="E35" s="15">
        <v>6243.09375</v>
      </c>
      <c r="F35" s="15">
        <v>5679.25</v>
      </c>
      <c r="G35" s="15">
        <v>8141.7777777777774</v>
      </c>
      <c r="H35" s="15">
        <v>8782.0983606557384</v>
      </c>
      <c r="I35" s="15">
        <v>8515.6769230769223</v>
      </c>
      <c r="J35" s="15">
        <v>6950.8125</v>
      </c>
      <c r="K35" s="15">
        <v>9685.1590035592762</v>
      </c>
      <c r="L35" s="15">
        <v>8756.1475264918045</v>
      </c>
      <c r="M35" s="15">
        <v>6723.1538461538457</v>
      </c>
      <c r="N35" s="15">
        <v>6686</v>
      </c>
      <c r="O35" s="15">
        <v>8869.1428571428569</v>
      </c>
      <c r="P35" s="15">
        <v>7069</v>
      </c>
      <c r="Q35" s="15">
        <f t="shared" ref="Q35:R35" si="36">Q13/Q49</f>
        <v>6645.9538461538459</v>
      </c>
      <c r="R35" s="15">
        <f t="shared" si="36"/>
        <v>6814.0625</v>
      </c>
      <c r="S35" s="15">
        <f t="shared" ref="S35:Y35" si="37">S13/S$49</f>
        <v>8498.3174603174612</v>
      </c>
      <c r="T35" s="15">
        <f t="shared" si="37"/>
        <v>6474.4333333333334</v>
      </c>
      <c r="U35" s="15">
        <f t="shared" si="37"/>
        <v>5826.15625</v>
      </c>
      <c r="V35" s="15">
        <f t="shared" si="37"/>
        <v>4815.3492063492067</v>
      </c>
      <c r="W35" s="15">
        <f t="shared" si="37"/>
        <v>6036.65625</v>
      </c>
      <c r="X35" s="81">
        <f t="shared" si="37"/>
        <v>5321.7833333333338</v>
      </c>
      <c r="Y35" s="81">
        <f t="shared" si="37"/>
        <v>5529.734375</v>
      </c>
      <c r="Z35" s="81">
        <f>Z13/Z$49</f>
        <v>6239.269841269841</v>
      </c>
      <c r="AA35" s="83" t="s">
        <v>8</v>
      </c>
      <c r="AB35" s="83" t="s">
        <v>8</v>
      </c>
      <c r="AC35" s="83" t="s">
        <v>8</v>
      </c>
      <c r="AD35" s="83" t="s">
        <v>8</v>
      </c>
      <c r="AE35" s="83" t="s">
        <v>8</v>
      </c>
      <c r="AF35" s="83" t="s">
        <v>8</v>
      </c>
      <c r="AG35" s="83" t="s">
        <v>8</v>
      </c>
      <c r="AH35" s="83" t="s">
        <v>8</v>
      </c>
      <c r="AI35" s="83" t="s">
        <v>8</v>
      </c>
      <c r="AJ35" s="83" t="s">
        <v>8</v>
      </c>
    </row>
    <row r="36" spans="2:36" x14ac:dyDescent="0.25">
      <c r="B36" s="80" t="s">
        <v>3</v>
      </c>
      <c r="C36" s="15"/>
      <c r="D36" s="15"/>
      <c r="E36" s="15"/>
      <c r="F36" s="15"/>
      <c r="G36" s="15"/>
      <c r="H36" s="15"/>
      <c r="I36" s="15"/>
      <c r="J36" s="15"/>
      <c r="K36" s="15"/>
      <c r="L36" s="15"/>
      <c r="M36" s="15"/>
      <c r="N36" s="15"/>
      <c r="O36" s="15"/>
      <c r="P36" s="15"/>
      <c r="Q36" s="15"/>
      <c r="R36" s="15"/>
      <c r="S36" s="15"/>
      <c r="T36" s="15"/>
      <c r="U36" s="15"/>
      <c r="V36" s="15"/>
      <c r="W36" s="15"/>
      <c r="X36" s="81"/>
      <c r="Y36" s="81"/>
      <c r="Z36" s="81"/>
      <c r="AA36" s="81"/>
      <c r="AB36" s="81"/>
      <c r="AC36" s="81"/>
      <c r="AD36" s="81"/>
      <c r="AE36" s="81"/>
      <c r="AF36" s="81"/>
      <c r="AG36" s="81"/>
      <c r="AH36" s="81"/>
      <c r="AI36" s="81"/>
      <c r="AJ36" s="81"/>
    </row>
    <row r="37" spans="2:36" ht="15.75" x14ac:dyDescent="0.25">
      <c r="B37" s="82" t="s">
        <v>103</v>
      </c>
      <c r="C37" s="15">
        <v>7437.2222222222226</v>
      </c>
      <c r="D37" s="15">
        <v>5953.6129032258068</v>
      </c>
      <c r="E37" s="15">
        <v>5014.9375</v>
      </c>
      <c r="F37" s="15">
        <v>5548.171875</v>
      </c>
      <c r="G37" s="15">
        <v>7185.8412698412694</v>
      </c>
      <c r="H37" s="15">
        <v>7848.377049180328</v>
      </c>
      <c r="I37" s="15">
        <v>7143.3692307692309</v>
      </c>
      <c r="J37" s="15">
        <v>7616.34375</v>
      </c>
      <c r="K37" s="15">
        <v>9505.7472581856109</v>
      </c>
      <c r="L37" s="15">
        <v>8091.0136743442627</v>
      </c>
      <c r="M37" s="15">
        <v>7063.6769230769232</v>
      </c>
      <c r="N37" s="15">
        <v>7819</v>
      </c>
      <c r="O37" s="15">
        <v>9799.1428571428569</v>
      </c>
      <c r="P37" s="15">
        <v>8945</v>
      </c>
      <c r="Q37" s="15">
        <f t="shared" ref="Q37:R37" si="38">Q15/Q49</f>
        <v>6328.8923076923074</v>
      </c>
      <c r="R37" s="15">
        <f t="shared" si="38"/>
        <v>6173.515625</v>
      </c>
      <c r="S37" s="15">
        <f t="shared" ref="S37:Y37" si="39">S15/S$49</f>
        <v>8662.3809523809523</v>
      </c>
      <c r="T37" s="15">
        <f t="shared" si="39"/>
        <v>6962.9</v>
      </c>
      <c r="U37" s="15">
        <f t="shared" si="39"/>
        <v>4865.1875</v>
      </c>
      <c r="V37" s="15">
        <f t="shared" si="39"/>
        <v>5751.3650793650795</v>
      </c>
      <c r="W37" s="15">
        <f t="shared" si="39"/>
        <v>7748.28125</v>
      </c>
      <c r="X37" s="81">
        <f t="shared" si="39"/>
        <v>7007.8166666666666</v>
      </c>
      <c r="Y37" s="81">
        <f t="shared" si="39"/>
        <v>6569.34375</v>
      </c>
      <c r="Z37" s="81">
        <f>Z15/Z$49</f>
        <v>8467.1746031746025</v>
      </c>
      <c r="AA37" s="83" t="s">
        <v>8</v>
      </c>
      <c r="AB37" s="83" t="s">
        <v>8</v>
      </c>
      <c r="AC37" s="83" t="s">
        <v>8</v>
      </c>
      <c r="AD37" s="83" t="s">
        <v>8</v>
      </c>
      <c r="AE37" s="83" t="s">
        <v>8</v>
      </c>
      <c r="AF37" s="83" t="s">
        <v>8</v>
      </c>
      <c r="AG37" s="83" t="s">
        <v>8</v>
      </c>
      <c r="AH37" s="83" t="s">
        <v>8</v>
      </c>
      <c r="AI37" s="83" t="s">
        <v>8</v>
      </c>
      <c r="AJ37" s="83" t="s">
        <v>8</v>
      </c>
    </row>
    <row r="38" spans="2:36" x14ac:dyDescent="0.25">
      <c r="B38" s="80" t="s">
        <v>73</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2:36" ht="15.75" x14ac:dyDescent="0.25">
      <c r="B39" s="82" t="s">
        <v>104</v>
      </c>
      <c r="C39" s="15">
        <f t="shared" ref="C39:Y39" si="40">C17/C$48</f>
        <v>6005.0655737704919</v>
      </c>
      <c r="D39" s="15">
        <f t="shared" si="40"/>
        <v>5696.625</v>
      </c>
      <c r="E39" s="15">
        <f t="shared" si="40"/>
        <v>5310.7777777777774</v>
      </c>
      <c r="F39" s="15">
        <f t="shared" si="40"/>
        <v>6570.7377049180332</v>
      </c>
      <c r="G39" s="15">
        <f t="shared" si="40"/>
        <v>6315.8032786885242</v>
      </c>
      <c r="H39" s="15">
        <f t="shared" si="40"/>
        <v>5747.0476190476193</v>
      </c>
      <c r="I39" s="15">
        <f t="shared" si="40"/>
        <v>4939.71875</v>
      </c>
      <c r="J39" s="15">
        <f t="shared" si="40"/>
        <v>4507.1290322580644</v>
      </c>
      <c r="K39" s="15">
        <f t="shared" si="40"/>
        <v>8306.9838709677424</v>
      </c>
      <c r="L39" s="15">
        <f t="shared" si="40"/>
        <v>5952.0317460317465</v>
      </c>
      <c r="M39" s="15">
        <f t="shared" si="40"/>
        <v>3817.421875</v>
      </c>
      <c r="N39" s="15">
        <f t="shared" si="40"/>
        <v>4111.822580645161</v>
      </c>
      <c r="O39" s="15">
        <f t="shared" si="40"/>
        <v>4801.1147540983602</v>
      </c>
      <c r="P39" s="15">
        <f t="shared" si="40"/>
        <v>4028.1428571428573</v>
      </c>
      <c r="Q39" s="15">
        <f t="shared" si="40"/>
        <v>3317.25</v>
      </c>
      <c r="R39" s="15">
        <f t="shared" si="40"/>
        <v>3948.0645161290322</v>
      </c>
      <c r="S39" s="15">
        <f t="shared" si="40"/>
        <v>6454.5</v>
      </c>
      <c r="T39" s="15">
        <f t="shared" si="40"/>
        <v>9698.1129032258068</v>
      </c>
      <c r="U39" s="15">
        <f t="shared" si="40"/>
        <v>8148.09375</v>
      </c>
      <c r="V39" s="15">
        <f t="shared" si="40"/>
        <v>10927.950819672131</v>
      </c>
      <c r="W39" s="15">
        <f t="shared" si="40"/>
        <v>7884.7741935483873</v>
      </c>
      <c r="X39" s="81">
        <f t="shared" si="40"/>
        <v>7195.677419354839</v>
      </c>
      <c r="Y39" s="81">
        <f t="shared" si="40"/>
        <v>7024.6349206349205</v>
      </c>
      <c r="Z39" s="81">
        <f t="shared" ref="Z39:AE39" si="41">Z17/Z$48</f>
        <v>9645.0161290322576</v>
      </c>
      <c r="AA39" s="81">
        <f t="shared" si="41"/>
        <v>6423.7049180327867</v>
      </c>
      <c r="AB39" s="81">
        <f t="shared" si="41"/>
        <v>7043.0158730158728</v>
      </c>
      <c r="AC39" s="81">
        <f t="shared" si="41"/>
        <v>6644.359375</v>
      </c>
      <c r="AD39" s="81">
        <f t="shared" si="41"/>
        <v>8755.3870967741932</v>
      </c>
      <c r="AE39" s="81">
        <f t="shared" si="41"/>
        <v>9347.1803278688531</v>
      </c>
      <c r="AF39" s="81">
        <f t="shared" ref="AF39:AG39" si="42">AF17/AF$48</f>
        <v>12017.370967741936</v>
      </c>
      <c r="AG39" s="81">
        <f t="shared" si="42"/>
        <v>10907.78125</v>
      </c>
      <c r="AH39" s="81">
        <f t="shared" ref="AH39:AI39" si="43">AH17/AH$48</f>
        <v>9685.5161290322576</v>
      </c>
      <c r="AI39" s="81">
        <f t="shared" si="43"/>
        <v>9542.9508196721308</v>
      </c>
      <c r="AJ39" s="81">
        <f t="shared" ref="AJ39" si="44">AJ17/AJ$48</f>
        <v>9880.0967741935492</v>
      </c>
    </row>
    <row r="40" spans="2:36" ht="15.75" x14ac:dyDescent="0.25">
      <c r="B40" s="84" t="s">
        <v>105</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row>
    <row r="41" spans="2:36" x14ac:dyDescent="0.25">
      <c r="B41" s="82" t="s">
        <v>42</v>
      </c>
      <c r="C41" s="15">
        <v>1360.9727842711393</v>
      </c>
      <c r="D41" s="15">
        <v>1156.1035826680138</v>
      </c>
      <c r="E41" s="15">
        <v>960.45393536827532</v>
      </c>
      <c r="F41" s="15">
        <v>1029.0474276132895</v>
      </c>
      <c r="G41" s="15">
        <v>1262.0309682093223</v>
      </c>
      <c r="H41" s="15">
        <v>1259.9570616022911</v>
      </c>
      <c r="I41" s="15">
        <v>1152.9770761553309</v>
      </c>
      <c r="J41" s="15">
        <v>1167.4280289316539</v>
      </c>
      <c r="K41" s="15">
        <v>1481.313011350152</v>
      </c>
      <c r="L41" s="15">
        <v>1317.1844466996231</v>
      </c>
      <c r="M41" s="15">
        <v>978.60983354386519</v>
      </c>
      <c r="N41" s="15">
        <v>1163.1182647091136</v>
      </c>
      <c r="O41" s="15">
        <v>1356.051723180042</v>
      </c>
      <c r="P41" s="15">
        <v>1231.7547664133501</v>
      </c>
      <c r="Q41" s="15">
        <f t="shared" ref="Q41:U46" si="45">Q19/Q$49</f>
        <v>989.7538461538461</v>
      </c>
      <c r="R41" s="15">
        <f t="shared" si="45"/>
        <v>998.109375</v>
      </c>
      <c r="S41" s="15">
        <f t="shared" si="45"/>
        <v>1325.4444444444443</v>
      </c>
      <c r="T41" s="15">
        <f t="shared" si="45"/>
        <v>1131.5</v>
      </c>
      <c r="U41" s="15">
        <f t="shared" si="45"/>
        <v>982.671875</v>
      </c>
      <c r="V41" s="15">
        <f t="shared" ref="V41:W41" si="46">V19/V$49</f>
        <v>1032.5238095238096</v>
      </c>
      <c r="W41" s="15">
        <f t="shared" si="46"/>
        <v>1223.78125</v>
      </c>
      <c r="X41" s="81">
        <f t="shared" ref="X41:Y41" si="47">X19/X$49</f>
        <v>1156.9000000000001</v>
      </c>
      <c r="Y41" s="81">
        <f t="shared" si="47"/>
        <v>1033.15625</v>
      </c>
      <c r="Z41" s="81">
        <f t="shared" ref="Z41:AA41" si="48">Z19/Z$49</f>
        <v>1307.2380952380952</v>
      </c>
      <c r="AA41" s="81">
        <f t="shared" si="48"/>
        <v>1753.8095238095239</v>
      </c>
      <c r="AB41" s="81">
        <f t="shared" ref="AB41:AC41" si="49">AB19/AB$49</f>
        <v>1604.7377049180327</v>
      </c>
      <c r="AC41" s="81">
        <f t="shared" si="49"/>
        <v>1467.676923076923</v>
      </c>
      <c r="AD41" s="81">
        <f t="shared" ref="AD41:AE41" si="50">AD19/AD$49</f>
        <v>1475.5625</v>
      </c>
      <c r="AE41" s="81">
        <f t="shared" si="50"/>
        <v>1668.3333333333333</v>
      </c>
      <c r="AF41" s="81">
        <f t="shared" ref="AF41:AG41" si="51">AF19/AF$49</f>
        <v>1910.8166666666666</v>
      </c>
      <c r="AG41" s="81">
        <f t="shared" si="51"/>
        <v>1751.3076923076924</v>
      </c>
      <c r="AH41" s="81">
        <f t="shared" ref="AH41:AI41" si="52">AH19/AH$49</f>
        <v>1861.59375</v>
      </c>
      <c r="AI41" s="81">
        <f t="shared" si="52"/>
        <v>2231.3333333333335</v>
      </c>
      <c r="AJ41" s="81">
        <f t="shared" ref="AJ41" si="53">AJ19/AJ$49</f>
        <v>2059.5573770491801</v>
      </c>
    </row>
    <row r="42" spans="2:36" x14ac:dyDescent="0.25">
      <c r="B42" s="82" t="s">
        <v>43</v>
      </c>
      <c r="C42" s="15">
        <v>472.1761086149084</v>
      </c>
      <c r="D42" s="15">
        <v>401.64160707434104</v>
      </c>
      <c r="E42" s="15">
        <v>344.22460335694791</v>
      </c>
      <c r="F42" s="15">
        <v>364.56903600908885</v>
      </c>
      <c r="G42" s="15">
        <v>579.32984301959982</v>
      </c>
      <c r="H42" s="15">
        <v>585.39144108849166</v>
      </c>
      <c r="I42" s="15">
        <v>502.4551758559827</v>
      </c>
      <c r="J42" s="15">
        <v>569.37639485984573</v>
      </c>
      <c r="K42" s="15">
        <v>763.13233794878556</v>
      </c>
      <c r="L42" s="15">
        <v>633.53786475997094</v>
      </c>
      <c r="M42" s="15">
        <v>494.92137138732454</v>
      </c>
      <c r="N42" s="15">
        <v>483.64393958932698</v>
      </c>
      <c r="O42" s="15">
        <v>491.84391584115968</v>
      </c>
      <c r="P42" s="15">
        <v>422.94396206002443</v>
      </c>
      <c r="Q42" s="15">
        <f t="shared" si="45"/>
        <v>388.5846153846154</v>
      </c>
      <c r="R42" s="15">
        <f t="shared" si="45"/>
        <v>482.15625</v>
      </c>
      <c r="S42" s="15">
        <f t="shared" si="45"/>
        <v>522.09523809523807</v>
      </c>
      <c r="T42" s="15">
        <f t="shared" si="45"/>
        <v>458.83333333333331</v>
      </c>
      <c r="U42" s="15">
        <f t="shared" si="45"/>
        <v>344.34375</v>
      </c>
      <c r="V42" s="15">
        <f t="shared" ref="V42:W42" si="54">V20/V$49</f>
        <v>291.3174603174603</v>
      </c>
      <c r="W42" s="15">
        <f t="shared" si="54"/>
        <v>331.109375</v>
      </c>
      <c r="X42" s="81">
        <f t="shared" ref="X42:Y42" si="55">X20/X$49</f>
        <v>360.4</v>
      </c>
      <c r="Y42" s="81">
        <f t="shared" si="55"/>
        <v>343.875</v>
      </c>
      <c r="Z42" s="81">
        <f t="shared" ref="Z42:AA42" si="56">Z20/Z$49</f>
        <v>526.23809523809518</v>
      </c>
      <c r="AA42" s="81">
        <f t="shared" si="56"/>
        <v>666.11111111111109</v>
      </c>
      <c r="AB42" s="81">
        <f t="shared" ref="AB42:AC42" si="57">AB20/AB$49</f>
        <v>706.1639344262295</v>
      </c>
      <c r="AC42" s="81">
        <f t="shared" si="57"/>
        <v>541.98461538461538</v>
      </c>
      <c r="AD42" s="81">
        <f t="shared" ref="AD42:AE42" si="58">AD20/AD$49</f>
        <v>655.1875</v>
      </c>
      <c r="AE42" s="81">
        <f t="shared" si="58"/>
        <v>770.38095238095241</v>
      </c>
      <c r="AF42" s="81">
        <f t="shared" ref="AF42:AG42" si="59">AF20/AF$49</f>
        <v>990.08333333333337</v>
      </c>
      <c r="AG42" s="81">
        <f t="shared" si="59"/>
        <v>843.86153846153843</v>
      </c>
      <c r="AH42" s="81">
        <f t="shared" ref="AH42:AI42" si="60">AH20/AH$49</f>
        <v>757.34375</v>
      </c>
      <c r="AI42" s="81">
        <f t="shared" si="60"/>
        <v>1114.1587301587301</v>
      </c>
      <c r="AJ42" s="81">
        <f t="shared" ref="AJ42" si="61">AJ20/AJ$49</f>
        <v>849.08196721311481</v>
      </c>
    </row>
    <row r="43" spans="2:36" x14ac:dyDescent="0.25">
      <c r="B43" s="82" t="s">
        <v>44</v>
      </c>
      <c r="C43" s="15">
        <v>100079.89713501664</v>
      </c>
      <c r="D43" s="15">
        <v>96546.708541601896</v>
      </c>
      <c r="E43" s="15">
        <v>77508.722694021824</v>
      </c>
      <c r="F43" s="15">
        <v>83211.477987367223</v>
      </c>
      <c r="G43" s="15">
        <v>110304.38778114195</v>
      </c>
      <c r="H43" s="15">
        <v>110626.93033852112</v>
      </c>
      <c r="I43" s="15">
        <v>101061.62794978369</v>
      </c>
      <c r="J43" s="15">
        <v>92667.800013884058</v>
      </c>
      <c r="K43" s="15">
        <v>117242.48896189404</v>
      </c>
      <c r="L43" s="15">
        <v>112948.18070688033</v>
      </c>
      <c r="M43" s="15">
        <v>96184.570613476229</v>
      </c>
      <c r="N43" s="15">
        <v>98023.064372349996</v>
      </c>
      <c r="O43" s="15">
        <v>122215.01811060272</v>
      </c>
      <c r="P43" s="15">
        <v>120330.74726085024</v>
      </c>
      <c r="Q43" s="15">
        <f t="shared" si="45"/>
        <v>102824.10769230769</v>
      </c>
      <c r="R43" s="15">
        <f t="shared" si="45"/>
        <v>105345.703125</v>
      </c>
      <c r="S43" s="15">
        <f t="shared" si="45"/>
        <v>135044.6984126984</v>
      </c>
      <c r="T43" s="15">
        <f t="shared" si="45"/>
        <v>119893.9</v>
      </c>
      <c r="U43" s="15">
        <f t="shared" si="45"/>
        <v>104763.6875</v>
      </c>
      <c r="V43" s="15">
        <f t="shared" ref="V43:W43" si="62">V21/V$49</f>
        <v>103047.23809523809</v>
      </c>
      <c r="W43" s="15">
        <f t="shared" si="62"/>
        <v>134484.515625</v>
      </c>
      <c r="X43" s="81">
        <f t="shared" ref="X43:Y43" si="63">X21/X$49</f>
        <v>137553.93333333332</v>
      </c>
      <c r="Y43" s="81">
        <f t="shared" si="63"/>
        <v>133719.125</v>
      </c>
      <c r="Z43" s="81">
        <f t="shared" ref="Z43:AA43" si="64">Z21/Z$49</f>
        <v>138715.28571428571</v>
      </c>
      <c r="AA43" s="81">
        <f t="shared" si="64"/>
        <v>165120.12698412698</v>
      </c>
      <c r="AB43" s="81">
        <f t="shared" ref="AB43:AC43" si="65">AB21/AB$49</f>
        <v>160734.04918032786</v>
      </c>
      <c r="AC43" s="81">
        <f t="shared" si="65"/>
        <v>152249.72307692308</v>
      </c>
      <c r="AD43" s="81">
        <f t="shared" ref="AD43:AE43" si="66">AD21/AD$49</f>
        <v>157495.15625</v>
      </c>
      <c r="AE43" s="81">
        <f t="shared" si="66"/>
        <v>177404</v>
      </c>
      <c r="AF43" s="81">
        <f t="shared" ref="AF43:AG43" si="67">AF21/AF$49</f>
        <v>168623.78333333333</v>
      </c>
      <c r="AG43" s="81">
        <f t="shared" si="67"/>
        <v>153377.30769230769</v>
      </c>
      <c r="AH43" s="81">
        <f t="shared" ref="AH43:AI43" si="68">AH21/AH$49</f>
        <v>151665.75</v>
      </c>
      <c r="AI43" s="81">
        <f t="shared" si="68"/>
        <v>189668.23809523811</v>
      </c>
      <c r="AJ43" s="81">
        <f t="shared" ref="AJ43" si="69">AJ21/AJ$49</f>
        <v>174824.83606557376</v>
      </c>
    </row>
    <row r="44" spans="2:36" x14ac:dyDescent="0.25">
      <c r="B44" s="82" t="s">
        <v>45</v>
      </c>
      <c r="C44" s="15">
        <v>301.20973086507809</v>
      </c>
      <c r="D44" s="15">
        <v>178.50733209284084</v>
      </c>
      <c r="E44" s="15">
        <v>182.1748723134111</v>
      </c>
      <c r="F44" s="15">
        <v>240.70341158259023</v>
      </c>
      <c r="G44" s="15">
        <v>375.57772093986284</v>
      </c>
      <c r="H44" s="15">
        <v>289.31867093029337</v>
      </c>
      <c r="I44" s="15">
        <v>260.79777994576131</v>
      </c>
      <c r="J44" s="15">
        <v>241.77643823675149</v>
      </c>
      <c r="K44" s="15">
        <v>517.9732118414222</v>
      </c>
      <c r="L44" s="15">
        <v>393.83640146823114</v>
      </c>
      <c r="M44" s="15">
        <v>374.63232099844305</v>
      </c>
      <c r="N44" s="15">
        <v>288.56551306256324</v>
      </c>
      <c r="O44" s="15">
        <v>423.41360405046748</v>
      </c>
      <c r="P44" s="15">
        <v>338.10082322950979</v>
      </c>
      <c r="Q44" s="15">
        <f t="shared" si="45"/>
        <v>267.47692307692307</v>
      </c>
      <c r="R44" s="15">
        <f t="shared" si="45"/>
        <v>267.5625</v>
      </c>
      <c r="S44" s="15">
        <f t="shared" si="45"/>
        <v>432.65079365079367</v>
      </c>
      <c r="T44" s="15">
        <f t="shared" si="45"/>
        <v>257.39999999999998</v>
      </c>
      <c r="U44" s="15">
        <f t="shared" si="45"/>
        <v>202.453125</v>
      </c>
      <c r="V44" s="15">
        <f t="shared" ref="V44:W44" si="70">V22/V$49</f>
        <v>176.95238095238096</v>
      </c>
      <c r="W44" s="15">
        <f t="shared" si="70"/>
        <v>331.53125</v>
      </c>
      <c r="X44" s="81">
        <f t="shared" ref="X44:Y44" si="71">X22/X$49</f>
        <v>280.3</v>
      </c>
      <c r="Y44" s="81">
        <f t="shared" si="71"/>
        <v>240.53125</v>
      </c>
      <c r="Z44" s="81">
        <f t="shared" ref="Z44:AA44" si="72">Z22/Z$49</f>
        <v>325.69841269841271</v>
      </c>
      <c r="AA44" s="81">
        <f t="shared" si="72"/>
        <v>481.14285714285717</v>
      </c>
      <c r="AB44" s="81">
        <f t="shared" ref="AB44:AC44" si="73">AB22/AB$49</f>
        <v>452.67213114754099</v>
      </c>
      <c r="AC44" s="81">
        <f t="shared" si="73"/>
        <v>293.8</v>
      </c>
      <c r="AD44" s="81">
        <f t="shared" ref="AD44:AE44" si="74">AD22/AD$49</f>
        <v>407.21875</v>
      </c>
      <c r="AE44" s="81">
        <f t="shared" si="74"/>
        <v>544.41269841269843</v>
      </c>
      <c r="AF44" s="81">
        <f t="shared" ref="AF44:AG44" si="75">AF22/AF$49</f>
        <v>676.55</v>
      </c>
      <c r="AG44" s="81">
        <f t="shared" si="75"/>
        <v>658.30769230769226</v>
      </c>
      <c r="AH44" s="81">
        <f t="shared" ref="AH44:AI44" si="76">AH22/AH$49</f>
        <v>611.5625</v>
      </c>
      <c r="AI44" s="81">
        <f t="shared" si="76"/>
        <v>844.85714285714289</v>
      </c>
      <c r="AJ44" s="81">
        <f t="shared" ref="AJ44" si="77">AJ22/AJ$49</f>
        <v>728.34426229508199</v>
      </c>
    </row>
    <row r="45" spans="2:36" x14ac:dyDescent="0.25">
      <c r="B45" s="82" t="s">
        <v>46</v>
      </c>
      <c r="C45" s="15">
        <v>1728.4467785311274</v>
      </c>
      <c r="D45" s="15">
        <v>2124.9909347755788</v>
      </c>
      <c r="E45" s="15">
        <v>906.2105541631239</v>
      </c>
      <c r="F45" s="15">
        <v>941.74244383613586</v>
      </c>
      <c r="G45" s="15">
        <v>1807.4713756075814</v>
      </c>
      <c r="H45" s="15">
        <v>1686.0679447028206</v>
      </c>
      <c r="I45" s="15">
        <v>998.10799621254</v>
      </c>
      <c r="J45" s="15">
        <v>936.54128944669355</v>
      </c>
      <c r="K45" s="15">
        <v>1123.252831626527</v>
      </c>
      <c r="L45" s="15">
        <v>1200.5371330335715</v>
      </c>
      <c r="M45" s="15">
        <v>1825.8930409263398</v>
      </c>
      <c r="N45" s="15">
        <v>1476.5179212269297</v>
      </c>
      <c r="O45" s="15">
        <v>1060.4997277545099</v>
      </c>
      <c r="P45" s="15">
        <v>1055.9966616680158</v>
      </c>
      <c r="Q45" s="15">
        <f t="shared" si="45"/>
        <v>881.2461538461539</v>
      </c>
      <c r="R45" s="15">
        <f t="shared" si="45"/>
        <v>698.28125</v>
      </c>
      <c r="S45" s="15">
        <f t="shared" si="45"/>
        <v>1628.2539682539682</v>
      </c>
      <c r="T45" s="15">
        <f t="shared" si="45"/>
        <v>1277.1166666666666</v>
      </c>
      <c r="U45" s="15">
        <f t="shared" si="45"/>
        <v>606.078125</v>
      </c>
      <c r="V45" s="15">
        <f t="shared" ref="V45:W45" si="78">V23/V$49</f>
        <v>481.73015873015873</v>
      </c>
      <c r="W45" s="15">
        <f t="shared" si="78"/>
        <v>677.953125</v>
      </c>
      <c r="X45" s="81">
        <f t="shared" ref="X45:Y45" si="79">X23/X$49</f>
        <v>650.35</v>
      </c>
      <c r="Y45" s="81">
        <f t="shared" si="79"/>
        <v>682.90625</v>
      </c>
      <c r="Z45" s="81">
        <f t="shared" ref="Z45:AA45" si="80">Z23/Z$49</f>
        <v>1328.7936507936508</v>
      </c>
      <c r="AA45" s="81">
        <f t="shared" si="80"/>
        <v>1604.8412698412699</v>
      </c>
      <c r="AB45" s="81">
        <f t="shared" ref="AB45:AC45" si="81">AB23/AB$49</f>
        <v>2166.311475409836</v>
      </c>
      <c r="AC45" s="81">
        <f t="shared" si="81"/>
        <v>1757.6461538461538</v>
      </c>
      <c r="AD45" s="81">
        <f t="shared" ref="AD45:AE45" si="82">AD23/AD$49</f>
        <v>1289.21875</v>
      </c>
      <c r="AE45" s="81">
        <f t="shared" si="82"/>
        <v>3550.5079365079364</v>
      </c>
      <c r="AF45" s="81">
        <f t="shared" ref="AF45:AG45" si="83">AF23/AF$49</f>
        <v>5036.1333333333332</v>
      </c>
      <c r="AG45" s="81">
        <f t="shared" si="83"/>
        <v>4797.2769230769227</v>
      </c>
      <c r="AH45" s="81">
        <f t="shared" ref="AH45:AI45" si="84">AH23/AH$49</f>
        <v>4334.8125</v>
      </c>
      <c r="AI45" s="81">
        <f t="shared" si="84"/>
        <v>3464.936507936508</v>
      </c>
      <c r="AJ45" s="81">
        <f t="shared" ref="AJ45" si="85">AJ23/AJ$49</f>
        <v>2092.0655737704919</v>
      </c>
    </row>
    <row r="46" spans="2:36" x14ac:dyDescent="0.25">
      <c r="B46" s="82" t="s">
        <v>47</v>
      </c>
      <c r="C46" s="15">
        <v>2003.9078855199027</v>
      </c>
      <c r="D46" s="15">
        <v>1969.145510542382</v>
      </c>
      <c r="E46" s="15">
        <v>1895.1956580552596</v>
      </c>
      <c r="F46" s="15">
        <v>1766.5236910520248</v>
      </c>
      <c r="G46" s="15">
        <v>2551.3300881604846</v>
      </c>
      <c r="H46" s="15">
        <v>1933.698376815677</v>
      </c>
      <c r="I46" s="15">
        <v>1595.4970049044668</v>
      </c>
      <c r="J46" s="15">
        <v>1263.7164221649482</v>
      </c>
      <c r="K46" s="15">
        <v>1819.9900973847236</v>
      </c>
      <c r="L46" s="15">
        <v>2409.1517042129749</v>
      </c>
      <c r="M46" s="15">
        <v>1582.7292648085638</v>
      </c>
      <c r="N46" s="15">
        <v>1763.3416254524932</v>
      </c>
      <c r="O46" s="15">
        <v>2311.0256240701965</v>
      </c>
      <c r="P46" s="15">
        <v>2294.0367314013752</v>
      </c>
      <c r="Q46" s="15">
        <f t="shared" si="45"/>
        <v>2471.523076923077</v>
      </c>
      <c r="R46" s="15">
        <f t="shared" si="45"/>
        <v>2067.65625</v>
      </c>
      <c r="S46" s="15">
        <f t="shared" si="45"/>
        <v>2860.8253968253966</v>
      </c>
      <c r="T46" s="15">
        <f t="shared" si="45"/>
        <v>2004.7</v>
      </c>
      <c r="U46" s="15">
        <f t="shared" si="45"/>
        <v>1814.875</v>
      </c>
      <c r="V46" s="15">
        <f t="shared" ref="V46:W46" si="86">V24/V$49</f>
        <v>2119.0793650793653</v>
      </c>
      <c r="W46" s="15">
        <f t="shared" si="86"/>
        <v>4008.734375</v>
      </c>
      <c r="X46" s="81">
        <f t="shared" ref="X46:Y46" si="87">X24/X$49</f>
        <v>3611.1</v>
      </c>
      <c r="Y46" s="81">
        <f t="shared" si="87"/>
        <v>2937.15625</v>
      </c>
      <c r="Z46" s="81">
        <f t="shared" ref="Z46:AA46" si="88">Z24/Z$49</f>
        <v>3447.4444444444443</v>
      </c>
      <c r="AA46" s="81">
        <f t="shared" si="88"/>
        <v>4848.4761904761908</v>
      </c>
      <c r="AB46" s="81">
        <f t="shared" ref="AB46:AC46" si="89">AB24/AB$49</f>
        <v>4218.4098360655735</v>
      </c>
      <c r="AC46" s="81">
        <f t="shared" si="89"/>
        <v>4612.2</v>
      </c>
      <c r="AD46" s="81">
        <f t="shared" ref="AD46:AE46" si="90">AD24/AD$49</f>
        <v>6114.71875</v>
      </c>
      <c r="AE46" s="81">
        <f t="shared" si="90"/>
        <v>6456.5396825396829</v>
      </c>
      <c r="AF46" s="81">
        <f t="shared" ref="AF46:AG46" si="91">AF24/AF$49</f>
        <v>6868.5666666666666</v>
      </c>
      <c r="AG46" s="81">
        <f t="shared" si="91"/>
        <v>7328.0769230769229</v>
      </c>
      <c r="AH46" s="81">
        <f t="shared" ref="AH46:AI46" si="92">AH24/AH$49</f>
        <v>8633.734375</v>
      </c>
      <c r="AI46" s="81">
        <f t="shared" si="92"/>
        <v>11336.20634920635</v>
      </c>
      <c r="AJ46" s="81">
        <f t="shared" ref="AJ46" si="93">AJ24/AJ$49</f>
        <v>10894.88524590164</v>
      </c>
    </row>
    <row r="47" spans="2:36" x14ac:dyDescent="0.25">
      <c r="B47" s="7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2:36" ht="15.75" x14ac:dyDescent="0.25">
      <c r="B48" s="9" t="s">
        <v>93</v>
      </c>
      <c r="C48" s="9">
        <v>61</v>
      </c>
      <c r="D48" s="9">
        <v>64</v>
      </c>
      <c r="E48" s="9">
        <v>63</v>
      </c>
      <c r="F48" s="9">
        <v>61</v>
      </c>
      <c r="G48" s="9">
        <v>61</v>
      </c>
      <c r="H48" s="9">
        <v>63</v>
      </c>
      <c r="I48" s="9">
        <v>64</v>
      </c>
      <c r="J48" s="9">
        <v>62</v>
      </c>
      <c r="K48" s="9">
        <v>62</v>
      </c>
      <c r="L48" s="9">
        <v>63</v>
      </c>
      <c r="M48" s="9">
        <f>SUM('Market Volumes - Monthly'!AG48:AI48)</f>
        <v>64</v>
      </c>
      <c r="N48" s="9">
        <v>62</v>
      </c>
      <c r="O48" s="9">
        <v>61</v>
      </c>
      <c r="P48" s="9">
        <v>63</v>
      </c>
      <c r="Q48" s="9">
        <v>64</v>
      </c>
      <c r="R48" s="19">
        <v>62</v>
      </c>
      <c r="S48" s="19">
        <v>62</v>
      </c>
      <c r="T48" s="19">
        <v>62</v>
      </c>
      <c r="U48" s="19">
        <v>64</v>
      </c>
      <c r="V48" s="15">
        <v>61</v>
      </c>
      <c r="W48" s="15">
        <v>62</v>
      </c>
      <c r="X48" s="81">
        <v>62</v>
      </c>
      <c r="Y48" s="81">
        <v>63</v>
      </c>
      <c r="Z48" s="81">
        <v>62</v>
      </c>
      <c r="AA48" s="81">
        <v>61</v>
      </c>
      <c r="AB48" s="81">
        <v>63</v>
      </c>
      <c r="AC48" s="81">
        <v>64</v>
      </c>
      <c r="AD48" s="81">
        <v>62</v>
      </c>
      <c r="AE48" s="81">
        <v>61</v>
      </c>
      <c r="AF48" s="81">
        <v>62</v>
      </c>
      <c r="AG48" s="81">
        <v>64</v>
      </c>
      <c r="AH48" s="81">
        <v>62</v>
      </c>
      <c r="AI48" s="81">
        <v>61</v>
      </c>
      <c r="AJ48" s="81">
        <v>62</v>
      </c>
    </row>
    <row r="49" spans="2:36" ht="15.75" x14ac:dyDescent="0.25">
      <c r="B49" s="9" t="s">
        <v>94</v>
      </c>
      <c r="C49" s="9">
        <v>63</v>
      </c>
      <c r="D49" s="9">
        <v>62</v>
      </c>
      <c r="E49" s="9">
        <v>64</v>
      </c>
      <c r="F49" s="9">
        <v>64</v>
      </c>
      <c r="G49" s="9">
        <v>63</v>
      </c>
      <c r="H49" s="9">
        <v>61</v>
      </c>
      <c r="I49" s="9">
        <v>65</v>
      </c>
      <c r="J49" s="9">
        <v>64</v>
      </c>
      <c r="K49" s="9">
        <v>64</v>
      </c>
      <c r="L49" s="9">
        <v>61</v>
      </c>
      <c r="M49" s="9">
        <f>SUM('Market Volumes - Monthly'!AG49:AI49)</f>
        <v>65</v>
      </c>
      <c r="N49" s="9">
        <v>64</v>
      </c>
      <c r="O49" s="9">
        <v>63</v>
      </c>
      <c r="P49" s="9">
        <v>61</v>
      </c>
      <c r="Q49" s="9">
        <v>65</v>
      </c>
      <c r="R49" s="19">
        <v>64</v>
      </c>
      <c r="S49" s="19">
        <v>63</v>
      </c>
      <c r="T49" s="19">
        <v>60</v>
      </c>
      <c r="U49" s="19">
        <v>64</v>
      </c>
      <c r="V49" s="15">
        <v>63</v>
      </c>
      <c r="W49" s="15">
        <v>64</v>
      </c>
      <c r="X49" s="81">
        <v>60</v>
      </c>
      <c r="Y49" s="81">
        <v>64</v>
      </c>
      <c r="Z49" s="81">
        <v>63</v>
      </c>
      <c r="AA49" s="81">
        <v>63</v>
      </c>
      <c r="AB49" s="81">
        <v>61</v>
      </c>
      <c r="AC49" s="81">
        <v>65</v>
      </c>
      <c r="AD49" s="81">
        <v>64</v>
      </c>
      <c r="AE49" s="81">
        <v>63</v>
      </c>
      <c r="AF49" s="81">
        <v>60</v>
      </c>
      <c r="AG49" s="81">
        <v>65</v>
      </c>
      <c r="AH49" s="81">
        <v>64</v>
      </c>
      <c r="AI49" s="81">
        <v>63</v>
      </c>
      <c r="AJ49" s="81">
        <v>61</v>
      </c>
    </row>
    <row r="51" spans="2:36" ht="12.75" customHeight="1" x14ac:dyDescent="0.25"/>
    <row r="52" spans="2:36" ht="12.75" customHeight="1" x14ac:dyDescent="0.25"/>
    <row r="53" spans="2:36" ht="12.75" customHeight="1" x14ac:dyDescent="0.25">
      <c r="B53" s="37"/>
      <c r="C53" s="37"/>
      <c r="E53" s="37"/>
      <c r="F53" s="37"/>
      <c r="G53" s="37"/>
      <c r="H53" s="37"/>
      <c r="I53" s="37"/>
      <c r="J53" s="37"/>
      <c r="K53" s="37"/>
      <c r="L53" s="37"/>
      <c r="M53" s="37"/>
      <c r="N53" s="37"/>
      <c r="O53" s="37"/>
      <c r="P53" s="37"/>
      <c r="Q53" s="37"/>
      <c r="R53" s="37"/>
      <c r="S53" s="37"/>
      <c r="T53" s="37"/>
      <c r="U53" s="37"/>
      <c r="V53" s="37"/>
      <c r="W53" s="37"/>
      <c r="X53" s="37"/>
      <c r="Y53" s="37"/>
      <c r="Z53" s="37"/>
      <c r="AA53" s="37"/>
      <c r="AB53" s="37"/>
    </row>
    <row r="54" spans="2:36" ht="12.75" customHeight="1" x14ac:dyDescent="0.25">
      <c r="B54" s="37"/>
      <c r="C54" s="37"/>
      <c r="E54" s="37"/>
      <c r="F54" s="37"/>
    </row>
    <row r="55" spans="2:36" ht="12.75" customHeight="1" x14ac:dyDescent="0.25">
      <c r="B55" s="37"/>
      <c r="C55" s="37"/>
      <c r="E55" s="37"/>
      <c r="F55" s="37"/>
    </row>
    <row r="56" spans="2:36" ht="12.75" customHeight="1" x14ac:dyDescent="0.25">
      <c r="B56" s="37"/>
      <c r="C56" s="37"/>
      <c r="E56" s="37"/>
      <c r="F56" s="37"/>
    </row>
    <row r="57" spans="2:36" ht="12.75" customHeight="1" x14ac:dyDescent="0.25">
      <c r="B57" s="37"/>
      <c r="C57" s="37"/>
      <c r="E57" s="37"/>
      <c r="F57" s="37"/>
    </row>
    <row r="58" spans="2:36" ht="12.75" customHeight="1" x14ac:dyDescent="0.25"/>
    <row r="59" spans="2:36" ht="12.75" customHeight="1" x14ac:dyDescent="0.25"/>
    <row r="60" spans="2:36" ht="12.75" customHeight="1" x14ac:dyDescent="0.25"/>
    <row r="61" spans="2:36" ht="12.75" customHeight="1" x14ac:dyDescent="0.25"/>
    <row r="62" spans="2:36" ht="12.75" customHeight="1" x14ac:dyDescent="0.25"/>
    <row r="63" spans="2:36" ht="12.75" customHeight="1" x14ac:dyDescent="0.25"/>
    <row r="64" spans="2:36"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22"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pane xSplit="1" ySplit="4" topLeftCell="B5" activePane="bottomRight" state="frozen"/>
      <selection pane="topRight" activeCell="B1" sqref="B1"/>
      <selection pane="bottomLeft" activeCell="A5" sqref="A5"/>
      <selection pane="bottomRight"/>
      <extLst>
        <ext xmlns:xlsdti="http://schemas.microsoft.com/office/spreadsheetml/2023/showDataTypeIcons" uri="{77bfe23e-c014-4d31-8a63-9c772dbf06b6}">
          <xlsdti:showDataTypeIcons visible="0"/>
        </ext>
      </extLst>
    </sheetView>
  </sheetViews>
  <sheetFormatPr defaultRowHeight="15" x14ac:dyDescent="0.25"/>
  <cols>
    <col min="1" max="1" width="1.5703125" customWidth="1"/>
    <col min="2" max="2" width="91.140625" bestFit="1" customWidth="1"/>
    <col min="3" max="10" width="12.7109375" customWidth="1"/>
    <col min="11" max="11" width="12" bestFit="1" customWidth="1"/>
    <col min="12" max="12" width="11" bestFit="1" customWidth="1"/>
  </cols>
  <sheetData>
    <row r="2" spans="2:12" ht="28.5" customHeight="1" x14ac:dyDescent="0.25">
      <c r="B2" s="7"/>
      <c r="C2" s="38"/>
      <c r="D2" s="38"/>
      <c r="E2" s="38"/>
      <c r="F2" s="38"/>
      <c r="G2" s="38"/>
      <c r="H2" s="38"/>
      <c r="I2" s="38"/>
      <c r="J2" s="38"/>
    </row>
    <row r="3" spans="2:12" ht="15" customHeight="1" x14ac:dyDescent="0.25">
      <c r="C3" s="39"/>
      <c r="D3" s="39"/>
      <c r="E3" s="39"/>
      <c r="F3" s="39"/>
      <c r="G3" s="39"/>
      <c r="H3" s="39"/>
      <c r="I3" s="39"/>
      <c r="J3" s="39"/>
    </row>
    <row r="4" spans="2:12" x14ac:dyDescent="0.25">
      <c r="B4" s="29" t="s">
        <v>51</v>
      </c>
      <c r="C4" s="36"/>
      <c r="D4" s="36"/>
      <c r="E4" s="36"/>
      <c r="F4" s="36"/>
      <c r="G4" s="36"/>
      <c r="H4" s="36"/>
      <c r="I4" s="36"/>
      <c r="J4" s="36"/>
    </row>
    <row r="5" spans="2:12" x14ac:dyDescent="0.25">
      <c r="B5" s="79"/>
      <c r="C5" s="88">
        <v>2018</v>
      </c>
      <c r="D5" s="88">
        <v>2019</v>
      </c>
      <c r="E5" s="88">
        <v>2020</v>
      </c>
      <c r="F5" s="88">
        <v>2021</v>
      </c>
      <c r="G5" s="88">
        <v>2022</v>
      </c>
      <c r="H5" s="88">
        <v>2023</v>
      </c>
      <c r="I5" s="88">
        <v>2024</v>
      </c>
      <c r="J5" s="88">
        <v>2025</v>
      </c>
      <c r="K5" s="67"/>
      <c r="L5" s="67"/>
    </row>
    <row r="6" spans="2:12" x14ac:dyDescent="0.25">
      <c r="B6" s="80" t="s">
        <v>18</v>
      </c>
      <c r="C6" s="9"/>
      <c r="D6" s="9"/>
      <c r="E6" s="9"/>
      <c r="F6" s="9"/>
      <c r="G6" s="9"/>
      <c r="H6" s="9"/>
      <c r="I6" s="9"/>
      <c r="J6" s="9"/>
    </row>
    <row r="7" spans="2:12" ht="15.75" x14ac:dyDescent="0.25">
      <c r="B7" s="82" t="s">
        <v>99</v>
      </c>
      <c r="C7" s="15">
        <v>5141898</v>
      </c>
      <c r="D7" s="15">
        <v>5557331</v>
      </c>
      <c r="E7" s="15">
        <v>6345485</v>
      </c>
      <c r="F7" s="15">
        <v>5910676</v>
      </c>
      <c r="G7" s="15">
        <v>6404821</v>
      </c>
      <c r="H7" s="15">
        <v>7151251</v>
      </c>
      <c r="I7" s="15">
        <v>8999993</v>
      </c>
      <c r="J7" s="15">
        <v>9715782</v>
      </c>
      <c r="K7" s="3"/>
      <c r="L7" s="3"/>
    </row>
    <row r="8" spans="2:12" ht="15.75" x14ac:dyDescent="0.25">
      <c r="B8" s="82" t="s">
        <v>100</v>
      </c>
      <c r="C8" s="15">
        <v>1991241</v>
      </c>
      <c r="D8" s="15">
        <v>2198439</v>
      </c>
      <c r="E8" s="15">
        <v>2643042</v>
      </c>
      <c r="F8" s="15">
        <v>2447023</v>
      </c>
      <c r="G8" s="15">
        <v>2376098</v>
      </c>
      <c r="H8" s="15">
        <v>2325152</v>
      </c>
      <c r="I8" s="15">
        <v>2541395</v>
      </c>
      <c r="J8" s="15">
        <v>3025073</v>
      </c>
      <c r="K8" s="3"/>
      <c r="L8" s="3"/>
    </row>
    <row r="9" spans="2:12" ht="15.75" x14ac:dyDescent="0.25">
      <c r="B9" s="82" t="s">
        <v>101</v>
      </c>
      <c r="C9" s="17" t="s">
        <v>8</v>
      </c>
      <c r="D9" s="15">
        <v>158434532</v>
      </c>
      <c r="E9" s="15">
        <v>151747732</v>
      </c>
      <c r="F9" s="15">
        <v>161327182</v>
      </c>
      <c r="G9" s="15">
        <v>171948980</v>
      </c>
      <c r="H9" s="15">
        <v>188018498</v>
      </c>
      <c r="I9" s="15">
        <v>227364300</v>
      </c>
      <c r="J9" s="15">
        <v>260030300</v>
      </c>
      <c r="K9" s="3"/>
      <c r="L9" s="3"/>
    </row>
    <row r="10" spans="2:12" x14ac:dyDescent="0.25">
      <c r="B10" s="82" t="s">
        <v>23</v>
      </c>
      <c r="C10" s="15">
        <v>868514</v>
      </c>
      <c r="D10" s="15">
        <v>1064035</v>
      </c>
      <c r="E10" s="15">
        <v>1367760</v>
      </c>
      <c r="F10" s="15">
        <v>818401</v>
      </c>
      <c r="G10" s="15">
        <v>700266</v>
      </c>
      <c r="H10" s="15">
        <v>981254</v>
      </c>
      <c r="I10" s="15">
        <v>943612</v>
      </c>
      <c r="J10" s="15">
        <v>973618</v>
      </c>
      <c r="K10" s="3"/>
      <c r="L10" s="3"/>
    </row>
    <row r="11" spans="2:12" x14ac:dyDescent="0.25">
      <c r="B11" s="80" t="s">
        <v>2</v>
      </c>
      <c r="C11" s="15"/>
      <c r="D11" s="15"/>
      <c r="E11" s="15"/>
      <c r="F11" s="15"/>
      <c r="G11" s="15"/>
      <c r="H11" s="15"/>
      <c r="I11" s="15"/>
      <c r="J11" s="15"/>
    </row>
    <row r="12" spans="2:12" ht="15.75" x14ac:dyDescent="0.25">
      <c r="B12" s="82" t="s">
        <v>102</v>
      </c>
      <c r="C12" s="15">
        <v>744984</v>
      </c>
      <c r="D12" s="15">
        <v>840116</v>
      </c>
      <c r="E12" s="15">
        <v>857535</v>
      </c>
      <c r="F12" s="15">
        <v>822108</v>
      </c>
      <c r="G12" s="15">
        <v>693125.69013900007</v>
      </c>
      <c r="H12" s="15">
        <v>591205</v>
      </c>
      <c r="I12" s="15">
        <v>660036</v>
      </c>
      <c r="J12" s="15">
        <v>729458</v>
      </c>
      <c r="K12" s="3"/>
      <c r="L12" s="3"/>
    </row>
    <row r="13" spans="2:12" ht="15.75" x14ac:dyDescent="0.25">
      <c r="B13" s="82" t="s">
        <v>103</v>
      </c>
      <c r="C13" s="15">
        <v>1827860</v>
      </c>
      <c r="D13" s="15">
        <v>2047011</v>
      </c>
      <c r="E13" s="15">
        <v>2018911.1753437938</v>
      </c>
      <c r="F13" s="15">
        <v>1858029</v>
      </c>
      <c r="G13" s="15">
        <v>1600101</v>
      </c>
      <c r="H13" s="15">
        <v>1452630</v>
      </c>
      <c r="I13" s="89" t="s">
        <v>8</v>
      </c>
      <c r="J13" s="89" t="s">
        <v>8</v>
      </c>
      <c r="K13" s="3"/>
      <c r="L13" s="3"/>
    </row>
    <row r="14" spans="2:12" x14ac:dyDescent="0.25">
      <c r="B14" s="80" t="s">
        <v>3</v>
      </c>
      <c r="C14" s="15"/>
      <c r="D14" s="15"/>
      <c r="E14" s="15"/>
      <c r="F14" s="15"/>
      <c r="G14" s="15"/>
      <c r="H14" s="15"/>
      <c r="I14" s="15"/>
      <c r="J14" s="15"/>
    </row>
    <row r="15" spans="2:12" ht="15.75" x14ac:dyDescent="0.25">
      <c r="B15" s="82" t="s">
        <v>103</v>
      </c>
      <c r="C15" s="15">
        <v>1513708</v>
      </c>
      <c r="D15" s="15">
        <v>1883224</v>
      </c>
      <c r="E15" s="15">
        <v>2061499.6586588791</v>
      </c>
      <c r="F15" s="15">
        <v>1969478</v>
      </c>
      <c r="G15" s="15">
        <v>1637212</v>
      </c>
      <c r="H15" s="15">
        <v>1870229</v>
      </c>
      <c r="I15" s="89" t="s">
        <v>8</v>
      </c>
      <c r="J15" s="89" t="s">
        <v>8</v>
      </c>
      <c r="K15" s="3"/>
      <c r="L15" s="3"/>
    </row>
    <row r="16" spans="2:12" x14ac:dyDescent="0.25">
      <c r="B16" s="80" t="s">
        <v>73</v>
      </c>
      <c r="C16" s="15"/>
      <c r="D16" s="15"/>
      <c r="E16" s="15"/>
      <c r="F16" s="15"/>
      <c r="G16" s="15"/>
      <c r="H16" s="15"/>
      <c r="I16" s="15"/>
      <c r="J16" s="15"/>
    </row>
    <row r="17" spans="2:12" ht="15.75" x14ac:dyDescent="0.25">
      <c r="B17" s="82" t="s">
        <v>104</v>
      </c>
      <c r="C17" s="15">
        <v>1466288.0206270001</v>
      </c>
      <c r="D17" s="15">
        <v>1342913</v>
      </c>
      <c r="E17" s="15">
        <v>1389259</v>
      </c>
      <c r="F17" s="15">
        <v>1003725</v>
      </c>
      <c r="G17" s="15">
        <v>2189545</v>
      </c>
      <c r="H17" s="15">
        <v>1975531</v>
      </c>
      <c r="I17" s="15">
        <v>1803630</v>
      </c>
      <c r="J17" s="15">
        <v>2613855</v>
      </c>
      <c r="K17" s="3"/>
    </row>
    <row r="18" spans="2:12" ht="15.75" x14ac:dyDescent="0.25">
      <c r="B18" s="84" t="s">
        <v>105</v>
      </c>
      <c r="C18" s="15"/>
      <c r="D18" s="15"/>
      <c r="E18" s="15"/>
      <c r="F18" s="15"/>
      <c r="G18" s="15"/>
      <c r="H18" s="15"/>
      <c r="I18" s="15"/>
      <c r="J18" s="15"/>
    </row>
    <row r="19" spans="2:12" x14ac:dyDescent="0.25">
      <c r="B19" s="82" t="s">
        <v>42</v>
      </c>
      <c r="C19" s="15">
        <v>284747.79476531874</v>
      </c>
      <c r="D19" s="15">
        <v>306024.23555664945</v>
      </c>
      <c r="E19" s="15">
        <v>313201.4920968212</v>
      </c>
      <c r="F19" s="15">
        <v>288781.29931155697</v>
      </c>
      <c r="G19" s="15">
        <v>279333</v>
      </c>
      <c r="H19" s="15">
        <v>296214</v>
      </c>
      <c r="I19" s="15">
        <v>398214</v>
      </c>
      <c r="J19" s="15">
        <v>452731</v>
      </c>
      <c r="K19" s="3"/>
      <c r="L19" s="3"/>
    </row>
    <row r="20" spans="2:12" x14ac:dyDescent="0.25">
      <c r="B20" s="82" t="s">
        <v>43</v>
      </c>
      <c r="C20" s="15">
        <v>100011.66740077472</v>
      </c>
      <c r="D20" s="15">
        <v>141306.33371830179</v>
      </c>
      <c r="E20" s="15">
        <v>150609.38065297352</v>
      </c>
      <c r="F20" s="15">
        <v>112901.74838365454</v>
      </c>
      <c r="G20" s="15">
        <v>100813</v>
      </c>
      <c r="H20" s="15">
        <v>97976</v>
      </c>
      <c r="I20" s="15">
        <v>162202</v>
      </c>
      <c r="J20" s="15">
        <v>211260</v>
      </c>
      <c r="K20" s="3"/>
      <c r="L20" s="3"/>
    </row>
    <row r="21" spans="2:12" x14ac:dyDescent="0.25">
      <c r="B21" s="82" t="s">
        <v>44</v>
      </c>
      <c r="C21" s="15">
        <v>22577022.292694267</v>
      </c>
      <c r="D21" s="15">
        <v>26197164.19848625</v>
      </c>
      <c r="E21" s="15">
        <v>26918831.526387274</v>
      </c>
      <c r="F21" s="15">
        <v>28465413.723879836</v>
      </c>
      <c r="G21" s="15">
        <v>28898302</v>
      </c>
      <c r="H21" s="15">
        <v>34157332</v>
      </c>
      <c r="I21" s="15">
        <v>40183267</v>
      </c>
      <c r="J21" s="15">
        <v>40970012</v>
      </c>
      <c r="K21" s="3"/>
      <c r="L21" s="3"/>
    </row>
    <row r="22" spans="2:12" x14ac:dyDescent="0.25">
      <c r="B22" s="82" t="s">
        <v>45</v>
      </c>
      <c r="C22" s="15">
        <v>57107.877803600131</v>
      </c>
      <c r="D22" s="15">
        <v>73735.383089585841</v>
      </c>
      <c r="E22" s="15">
        <v>99993.599748315988</v>
      </c>
      <c r="F22" s="15">
        <v>81809.207272179541</v>
      </c>
      <c r="G22" s="15">
        <v>66806</v>
      </c>
      <c r="H22" s="15">
        <v>73949</v>
      </c>
      <c r="I22" s="15">
        <v>103084</v>
      </c>
      <c r="J22" s="15">
        <v>156821</v>
      </c>
      <c r="K22" s="3"/>
      <c r="L22" s="3"/>
    </row>
    <row r="23" spans="2:12" x14ac:dyDescent="0.25">
      <c r="B23" s="82" t="s">
        <v>46</v>
      </c>
      <c r="C23" s="15">
        <v>358910.57687549951</v>
      </c>
      <c r="D23" s="15">
        <v>341536.50356855319</v>
      </c>
      <c r="E23" s="15">
        <v>358301.14095788117</v>
      </c>
      <c r="F23" s="15">
        <v>233198.2792102831</v>
      </c>
      <c r="G23" s="15">
        <v>248345</v>
      </c>
      <c r="H23" s="15">
        <v>209830</v>
      </c>
      <c r="I23" s="15">
        <v>430007</v>
      </c>
      <c r="J23" s="15">
        <v>1115101</v>
      </c>
      <c r="K23" s="3"/>
      <c r="L23" s="3"/>
    </row>
    <row r="24" spans="2:12" x14ac:dyDescent="0.25">
      <c r="B24" s="82" t="s">
        <v>47</v>
      </c>
      <c r="C24" s="15">
        <v>482683.25678424776</v>
      </c>
      <c r="D24" s="15">
        <v>463274.55287721386</v>
      </c>
      <c r="E24" s="15">
        <v>479168.88643113006</v>
      </c>
      <c r="F24" s="15">
        <v>578509.85493190633</v>
      </c>
      <c r="G24" s="15">
        <v>550168</v>
      </c>
      <c r="H24" s="15">
        <v>878392</v>
      </c>
      <c r="I24" s="15">
        <v>1253912</v>
      </c>
      <c r="J24" s="15">
        <v>1847760</v>
      </c>
      <c r="K24" s="3"/>
      <c r="L24" s="3"/>
    </row>
    <row r="25" spans="2:12" x14ac:dyDescent="0.25">
      <c r="B25" s="79"/>
      <c r="C25" s="79"/>
      <c r="D25" s="79"/>
      <c r="E25" s="79"/>
      <c r="F25" s="79"/>
      <c r="G25" s="79"/>
      <c r="H25" s="79"/>
      <c r="I25" s="79"/>
      <c r="J25" s="79"/>
    </row>
    <row r="26" spans="2:12" x14ac:dyDescent="0.25">
      <c r="B26" s="85" t="s">
        <v>50</v>
      </c>
      <c r="C26" s="90"/>
      <c r="D26" s="90"/>
      <c r="E26" s="90"/>
      <c r="F26" s="90"/>
      <c r="G26" s="90"/>
      <c r="H26" s="90"/>
      <c r="I26" s="90"/>
      <c r="J26" s="90"/>
    </row>
    <row r="27" spans="2:12" x14ac:dyDescent="0.25">
      <c r="B27" s="79"/>
      <c r="C27" s="88">
        <f>C5</f>
        <v>2018</v>
      </c>
      <c r="D27" s="88">
        <f t="shared" ref="D27:H27" si="0">D5</f>
        <v>2019</v>
      </c>
      <c r="E27" s="88">
        <f t="shared" si="0"/>
        <v>2020</v>
      </c>
      <c r="F27" s="88">
        <f t="shared" si="0"/>
        <v>2021</v>
      </c>
      <c r="G27" s="88">
        <f t="shared" si="0"/>
        <v>2022</v>
      </c>
      <c r="H27" s="88">
        <f t="shared" si="0"/>
        <v>2023</v>
      </c>
      <c r="I27" s="88">
        <f t="shared" ref="I27:J27" si="1">I5</f>
        <v>2024</v>
      </c>
      <c r="J27" s="88">
        <f t="shared" si="1"/>
        <v>2025</v>
      </c>
    </row>
    <row r="28" spans="2:12" x14ac:dyDescent="0.25">
      <c r="B28" s="80" t="s">
        <v>18</v>
      </c>
      <c r="C28" s="15"/>
      <c r="D28" s="15"/>
      <c r="E28" s="15"/>
      <c r="F28" s="15"/>
      <c r="G28" s="15"/>
      <c r="H28" s="15"/>
      <c r="I28" s="15"/>
      <c r="J28" s="15"/>
    </row>
    <row r="29" spans="2:12" ht="15.75" x14ac:dyDescent="0.25">
      <c r="B29" s="82" t="s">
        <v>99</v>
      </c>
      <c r="C29" s="15">
        <v>20650.192771084337</v>
      </c>
      <c r="D29" s="15">
        <v>22229.324000000001</v>
      </c>
      <c r="E29" s="15">
        <v>25281</v>
      </c>
      <c r="F29" s="15">
        <f>F7/F$48</f>
        <v>23642.704000000002</v>
      </c>
      <c r="G29" s="15">
        <f>G7/G$48</f>
        <v>25722.172690763051</v>
      </c>
      <c r="H29" s="15">
        <f t="shared" ref="H29:I29" si="2">H7/H$48</f>
        <v>28719.883534136545</v>
      </c>
      <c r="I29" s="15">
        <f t="shared" si="2"/>
        <v>35999.972000000002</v>
      </c>
      <c r="J29" s="15">
        <f t="shared" ref="J29" si="3">J7/J$48</f>
        <v>39019.204819277111</v>
      </c>
    </row>
    <row r="30" spans="2:12" ht="15.75" x14ac:dyDescent="0.25">
      <c r="B30" s="82" t="s">
        <v>100</v>
      </c>
      <c r="C30" s="15">
        <v>7996.9518072289156</v>
      </c>
      <c r="D30" s="15">
        <v>8793.7559999999994</v>
      </c>
      <c r="E30" s="15">
        <v>10530</v>
      </c>
      <c r="F30" s="15">
        <f>F8/F$48</f>
        <v>9788.0920000000006</v>
      </c>
      <c r="G30" s="15">
        <f>G8/G$48</f>
        <v>9542.5622489959842</v>
      </c>
      <c r="H30" s="15">
        <f t="shared" ref="H30:I31" si="4">H8/H$48</f>
        <v>9337.9598393574306</v>
      </c>
      <c r="I30" s="15">
        <f t="shared" si="4"/>
        <v>10165.58</v>
      </c>
      <c r="J30" s="15">
        <f t="shared" ref="J30" si="5">J8/J$48</f>
        <v>12148.887550200803</v>
      </c>
    </row>
    <row r="31" spans="2:12" ht="15.75" x14ac:dyDescent="0.25">
      <c r="B31" s="82" t="s">
        <v>101</v>
      </c>
      <c r="C31" s="17" t="s">
        <v>8</v>
      </c>
      <c r="D31" s="15">
        <f t="shared" ref="D31:G31" si="6">D9/D$48</f>
        <v>633738.12800000003</v>
      </c>
      <c r="E31" s="15">
        <f t="shared" si="6"/>
        <v>604572.63745019922</v>
      </c>
      <c r="F31" s="15">
        <f t="shared" si="6"/>
        <v>645308.728</v>
      </c>
      <c r="G31" s="15">
        <f t="shared" si="6"/>
        <v>690558.15261044179</v>
      </c>
      <c r="H31" s="15">
        <f t="shared" si="4"/>
        <v>755094.36947791162</v>
      </c>
      <c r="I31" s="15">
        <f t="shared" si="4"/>
        <v>909457.2</v>
      </c>
      <c r="J31" s="15">
        <f t="shared" ref="J31" si="7">J9/J$48</f>
        <v>1044298.3935742972</v>
      </c>
    </row>
    <row r="32" spans="2:12" x14ac:dyDescent="0.25">
      <c r="B32" s="82" t="s">
        <v>23</v>
      </c>
      <c r="C32" s="15">
        <v>3488.0080321285141</v>
      </c>
      <c r="D32" s="15">
        <v>4256.1400000000003</v>
      </c>
      <c r="E32" s="15">
        <v>5449</v>
      </c>
      <c r="F32" s="15">
        <f>F10/F$48</f>
        <v>3273.6039999999998</v>
      </c>
      <c r="G32" s="15">
        <f>G10/G$48</f>
        <v>2812.3132530120483</v>
      </c>
      <c r="H32" s="15">
        <f t="shared" ref="H32:I32" si="8">H10/H$48</f>
        <v>3940.7791164658634</v>
      </c>
      <c r="I32" s="15">
        <f t="shared" si="8"/>
        <v>3774.4479999999999</v>
      </c>
      <c r="J32" s="15">
        <f t="shared" ref="J32" si="9">J10/J$48</f>
        <v>3910.1124497991968</v>
      </c>
    </row>
    <row r="33" spans="2:10" x14ac:dyDescent="0.25">
      <c r="B33" s="80" t="s">
        <v>2</v>
      </c>
      <c r="C33" s="15"/>
      <c r="D33" s="15"/>
      <c r="E33" s="15"/>
      <c r="F33" s="15"/>
      <c r="G33" s="15"/>
      <c r="H33" s="15"/>
      <c r="I33" s="15"/>
      <c r="J33" s="15"/>
    </row>
    <row r="34" spans="2:10" ht="15.75" x14ac:dyDescent="0.25">
      <c r="B34" s="82" t="s">
        <v>102</v>
      </c>
      <c r="C34" s="15">
        <v>2991.9036144578313</v>
      </c>
      <c r="D34" s="15">
        <v>3360.4639999999999</v>
      </c>
      <c r="E34" s="15">
        <v>3416</v>
      </c>
      <c r="F34" s="15">
        <f>F12/F$48</f>
        <v>3288.4319999999998</v>
      </c>
      <c r="G34" s="15">
        <f>G12/G$48</f>
        <v>2783.637309795181</v>
      </c>
      <c r="H34" s="15">
        <f>H12/H$48</f>
        <v>2374.3172690763054</v>
      </c>
      <c r="I34" s="15">
        <f>I12/I$48</f>
        <v>2640.1439999999998</v>
      </c>
      <c r="J34" s="15">
        <f>J12/J$48</f>
        <v>2929.5502008032126</v>
      </c>
    </row>
    <row r="35" spans="2:10" ht="15.75" x14ac:dyDescent="0.25">
      <c r="B35" s="82" t="s">
        <v>103</v>
      </c>
      <c r="C35" s="15">
        <v>7224.743083003953</v>
      </c>
      <c r="D35" s="15">
        <v>8090.95256916996</v>
      </c>
      <c r="E35" s="15">
        <v>7948</v>
      </c>
      <c r="F35" s="15">
        <f t="shared" ref="F35:G35" si="10">F13/F$49</f>
        <v>7343.98814229249</v>
      </c>
      <c r="G35" s="15">
        <f t="shared" si="10"/>
        <v>6400.4040000000005</v>
      </c>
      <c r="H35" s="15">
        <f>H13/H$49</f>
        <v>5787.370517928287</v>
      </c>
      <c r="I35" s="89" t="s">
        <v>8</v>
      </c>
      <c r="J35" s="89" t="s">
        <v>8</v>
      </c>
    </row>
    <row r="36" spans="2:10" x14ac:dyDescent="0.25">
      <c r="B36" s="80" t="s">
        <v>3</v>
      </c>
      <c r="C36" s="15"/>
      <c r="D36" s="15"/>
      <c r="E36" s="15"/>
      <c r="F36" s="15"/>
      <c r="G36" s="15"/>
      <c r="H36" s="15"/>
      <c r="I36" s="15"/>
      <c r="J36" s="15"/>
    </row>
    <row r="37" spans="2:10" ht="15.75" x14ac:dyDescent="0.25">
      <c r="B37" s="82" t="s">
        <v>103</v>
      </c>
      <c r="C37" s="15">
        <v>5983.03557312253</v>
      </c>
      <c r="D37" s="15">
        <v>7443.573122529644</v>
      </c>
      <c r="E37" s="15">
        <v>8116</v>
      </c>
      <c r="F37" s="15">
        <f>F15/F$49</f>
        <v>7784.498023715415</v>
      </c>
      <c r="G37" s="15">
        <f t="shared" ref="G37:H37" si="11">G15/G$49</f>
        <v>6548.848</v>
      </c>
      <c r="H37" s="15">
        <f t="shared" si="11"/>
        <v>7451.1115537848609</v>
      </c>
      <c r="I37" s="89" t="s">
        <v>8</v>
      </c>
      <c r="J37" s="89" t="s">
        <v>8</v>
      </c>
    </row>
    <row r="38" spans="2:10" x14ac:dyDescent="0.25">
      <c r="B38" s="80" t="s">
        <v>73</v>
      </c>
      <c r="C38" s="9"/>
      <c r="D38" s="9"/>
      <c r="E38" s="9"/>
      <c r="F38" s="9"/>
      <c r="G38" s="9"/>
      <c r="H38" s="9"/>
      <c r="I38" s="9"/>
      <c r="J38" s="9"/>
    </row>
    <row r="39" spans="2:10" ht="15.75" x14ac:dyDescent="0.25">
      <c r="B39" s="82" t="s">
        <v>104</v>
      </c>
      <c r="C39" s="15">
        <f t="shared" ref="C39:G39" si="12">C17/C$48</f>
        <v>5888.7069101485949</v>
      </c>
      <c r="D39" s="15">
        <f t="shared" si="12"/>
        <v>5371.652</v>
      </c>
      <c r="E39" s="15">
        <f t="shared" si="12"/>
        <v>5534.8964143426292</v>
      </c>
      <c r="F39" s="15">
        <f t="shared" si="12"/>
        <v>4014.9</v>
      </c>
      <c r="G39" s="15">
        <f t="shared" si="12"/>
        <v>8793.3534136546186</v>
      </c>
      <c r="H39" s="15">
        <f>H17/H$48</f>
        <v>7933.8594377510044</v>
      </c>
      <c r="I39" s="15">
        <f>I17/I$48</f>
        <v>7214.52</v>
      </c>
      <c r="J39" s="15">
        <f>J17/J$48</f>
        <v>10497.409638554216</v>
      </c>
    </row>
    <row r="40" spans="2:10" ht="15.75" x14ac:dyDescent="0.25">
      <c r="B40" s="84" t="s">
        <v>105</v>
      </c>
      <c r="C40" s="9"/>
      <c r="D40" s="9"/>
      <c r="E40" s="9"/>
      <c r="F40" s="9"/>
      <c r="G40" s="9"/>
      <c r="H40" s="9"/>
      <c r="I40" s="9"/>
      <c r="J40" s="9"/>
    </row>
    <row r="41" spans="2:10" x14ac:dyDescent="0.25">
      <c r="B41" s="82" t="s">
        <v>42</v>
      </c>
      <c r="C41" s="91">
        <v>1125.4853548036315</v>
      </c>
      <c r="D41" s="91">
        <v>1209.5819587219346</v>
      </c>
      <c r="E41" s="91">
        <v>1233.0767405386662</v>
      </c>
      <c r="F41" s="91">
        <f t="shared" ref="F41:G46" si="13">F19/F$49</f>
        <v>1141.4280605199881</v>
      </c>
      <c r="G41" s="91">
        <f t="shared" si="13"/>
        <v>1117.3320000000001</v>
      </c>
      <c r="H41" s="91">
        <f t="shared" ref="H41:I41" si="14">H19/H$49</f>
        <v>1180.1354581673306</v>
      </c>
      <c r="I41" s="91">
        <f t="shared" si="14"/>
        <v>1573.9683794466403</v>
      </c>
      <c r="J41" s="91">
        <f t="shared" ref="J41" si="15">J19/J$49</f>
        <v>1796.5515873015872</v>
      </c>
    </row>
    <row r="42" spans="2:10" x14ac:dyDescent="0.25">
      <c r="B42" s="82" t="s">
        <v>43</v>
      </c>
      <c r="C42" s="91">
        <v>395.30303320464316</v>
      </c>
      <c r="D42" s="91">
        <v>558.52305817510592</v>
      </c>
      <c r="E42" s="91">
        <v>592.95031753139176</v>
      </c>
      <c r="F42" s="91">
        <f t="shared" si="13"/>
        <v>446.25196989586777</v>
      </c>
      <c r="G42" s="91">
        <f t="shared" si="13"/>
        <v>403.25200000000001</v>
      </c>
      <c r="H42" s="91">
        <f t="shared" ref="H42:I42" si="16">H20/H$49</f>
        <v>390.34262948207169</v>
      </c>
      <c r="I42" s="91">
        <f t="shared" si="16"/>
        <v>641.11462450592887</v>
      </c>
      <c r="J42" s="91">
        <f t="shared" ref="J42" si="17">J20/J$49</f>
        <v>838.33333333333337</v>
      </c>
    </row>
    <row r="43" spans="2:10" x14ac:dyDescent="0.25">
      <c r="B43" s="82" t="s">
        <v>44</v>
      </c>
      <c r="C43" s="91">
        <v>89237.242263613705</v>
      </c>
      <c r="D43" s="91">
        <v>103546.10355132906</v>
      </c>
      <c r="E43" s="91">
        <v>105979.65167869006</v>
      </c>
      <c r="F43" s="91">
        <f t="shared" si="13"/>
        <v>112511.51669517723</v>
      </c>
      <c r="G43" s="91">
        <f t="shared" si="13"/>
        <v>115593.208</v>
      </c>
      <c r="H43" s="91">
        <f t="shared" ref="H43:I43" si="18">H21/H$49</f>
        <v>136084.98804780876</v>
      </c>
      <c r="I43" s="91">
        <f t="shared" si="18"/>
        <v>158827.14229249011</v>
      </c>
      <c r="J43" s="91">
        <f t="shared" ref="J43" si="19">J21/J$49</f>
        <v>162579.41269841269</v>
      </c>
    </row>
    <row r="44" spans="2:10" x14ac:dyDescent="0.25">
      <c r="B44" s="82" t="s">
        <v>45</v>
      </c>
      <c r="C44" s="91">
        <v>225.72283716837995</v>
      </c>
      <c r="D44" s="91">
        <v>291.4442019351219</v>
      </c>
      <c r="E44" s="91">
        <v>393.67558956029916</v>
      </c>
      <c r="F44" s="91">
        <f t="shared" si="13"/>
        <v>323.35655048292307</v>
      </c>
      <c r="G44" s="91">
        <f t="shared" si="13"/>
        <v>267.22399999999999</v>
      </c>
      <c r="H44" s="91">
        <f t="shared" ref="H44:I44" si="20">H22/H$49</f>
        <v>294.61752988047806</v>
      </c>
      <c r="I44" s="91">
        <f t="shared" si="20"/>
        <v>407.44664031620556</v>
      </c>
      <c r="J44" s="91">
        <f t="shared" ref="J44" si="21">J22/J$49</f>
        <v>622.30555555555554</v>
      </c>
    </row>
    <row r="45" spans="2:10" x14ac:dyDescent="0.25">
      <c r="B45" s="82" t="s">
        <v>46</v>
      </c>
      <c r="C45" s="91">
        <v>1418.618880930828</v>
      </c>
      <c r="D45" s="91">
        <v>1349.9466544211589</v>
      </c>
      <c r="E45" s="91">
        <v>1410.6344132200047</v>
      </c>
      <c r="F45" s="91">
        <f t="shared" si="13"/>
        <v>921.73232889439964</v>
      </c>
      <c r="G45" s="91">
        <f t="shared" si="13"/>
        <v>993.38</v>
      </c>
      <c r="H45" s="91">
        <f t="shared" ref="H45:I45" si="22">H23/H$49</f>
        <v>835.97609561752984</v>
      </c>
      <c r="I45" s="91">
        <f t="shared" si="22"/>
        <v>1699.6324110671937</v>
      </c>
      <c r="J45" s="91">
        <f t="shared" ref="J45" si="23">J23/J$49</f>
        <v>4425.0039682539682</v>
      </c>
    </row>
    <row r="46" spans="2:10" x14ac:dyDescent="0.25">
      <c r="B46" s="82" t="s">
        <v>47</v>
      </c>
      <c r="C46" s="91">
        <v>1907.8389596215327</v>
      </c>
      <c r="D46" s="91">
        <v>1831.1247149296992</v>
      </c>
      <c r="E46" s="91">
        <v>1886.4916788627168</v>
      </c>
      <c r="F46" s="91">
        <f t="shared" si="13"/>
        <v>2286.6002171221594</v>
      </c>
      <c r="G46" s="91">
        <f t="shared" si="13"/>
        <v>2200.672</v>
      </c>
      <c r="H46" s="91">
        <f t="shared" ref="H46:I46" si="24">H24/H$49</f>
        <v>3499.569721115538</v>
      </c>
      <c r="I46" s="91">
        <f t="shared" si="24"/>
        <v>4956.173913043478</v>
      </c>
      <c r="J46" s="91">
        <f t="shared" ref="J46" si="25">J24/J$49</f>
        <v>7332.3809523809523</v>
      </c>
    </row>
    <row r="47" spans="2:10" x14ac:dyDescent="0.25">
      <c r="B47" s="79"/>
      <c r="C47" s="9"/>
      <c r="D47" s="9"/>
      <c r="E47" s="9"/>
      <c r="F47" s="9"/>
      <c r="G47" s="9"/>
      <c r="H47" s="9"/>
      <c r="I47" s="9"/>
      <c r="J47" s="9"/>
    </row>
    <row r="48" spans="2:10" ht="15.75" x14ac:dyDescent="0.25">
      <c r="B48" s="9" t="s">
        <v>93</v>
      </c>
      <c r="C48" s="9">
        <v>249</v>
      </c>
      <c r="D48" s="9">
        <v>250</v>
      </c>
      <c r="E48" s="9">
        <v>251</v>
      </c>
      <c r="F48" s="9">
        <v>250</v>
      </c>
      <c r="G48" s="9">
        <v>249</v>
      </c>
      <c r="H48" s="9">
        <v>249</v>
      </c>
      <c r="I48" s="9">
        <v>250</v>
      </c>
      <c r="J48" s="9">
        <v>249</v>
      </c>
    </row>
    <row r="49" spans="2:12" ht="15.75" x14ac:dyDescent="0.25">
      <c r="B49" s="9" t="s">
        <v>94</v>
      </c>
      <c r="C49" s="9">
        <v>253</v>
      </c>
      <c r="D49" s="9">
        <v>253</v>
      </c>
      <c r="E49" s="9">
        <v>254</v>
      </c>
      <c r="F49" s="9">
        <v>253</v>
      </c>
      <c r="G49" s="9">
        <v>250</v>
      </c>
      <c r="H49" s="9">
        <v>251</v>
      </c>
      <c r="I49" s="9">
        <v>253</v>
      </c>
      <c r="J49" s="9">
        <v>252</v>
      </c>
    </row>
    <row r="51" spans="2:12" ht="12.75" customHeight="1" x14ac:dyDescent="0.25"/>
    <row r="52" spans="2:12" ht="12.75" customHeight="1" x14ac:dyDescent="0.25"/>
    <row r="53" spans="2:12" ht="12.75" customHeight="1" x14ac:dyDescent="0.25">
      <c r="B53" s="37"/>
      <c r="C53" s="37"/>
      <c r="F53" s="37"/>
      <c r="G53" s="37"/>
      <c r="H53" s="37"/>
      <c r="I53" s="37"/>
      <c r="J53" s="37"/>
      <c r="K53" s="37"/>
      <c r="L53" s="37"/>
    </row>
    <row r="54" spans="2:12" ht="12.75" customHeight="1" x14ac:dyDescent="0.25">
      <c r="B54" s="37"/>
      <c r="C54" s="37"/>
      <c r="F54" s="37"/>
      <c r="G54" s="37"/>
      <c r="H54" s="37"/>
      <c r="I54" s="37"/>
      <c r="J54" s="37"/>
      <c r="K54" s="37"/>
      <c r="L54" s="37"/>
    </row>
    <row r="55" spans="2:12" ht="12.75" customHeight="1" x14ac:dyDescent="0.25">
      <c r="B55" s="37"/>
      <c r="C55" s="37"/>
      <c r="F55" s="37"/>
      <c r="G55" s="37"/>
      <c r="H55" s="37"/>
      <c r="I55" s="37"/>
      <c r="J55" s="37"/>
      <c r="K55" s="37"/>
      <c r="L55" s="37"/>
    </row>
    <row r="56" spans="2:12" x14ac:dyDescent="0.25">
      <c r="B56" s="37"/>
      <c r="C56" s="37"/>
      <c r="D56" s="37"/>
      <c r="E56" s="37"/>
      <c r="F56" s="37"/>
      <c r="G56" s="37"/>
      <c r="H56" s="37"/>
      <c r="I56" s="37"/>
      <c r="J56" s="37"/>
      <c r="K56" s="37"/>
      <c r="L56" s="37"/>
    </row>
    <row r="57" spans="2:12" ht="48" customHeight="1" x14ac:dyDescent="0.25">
      <c r="B57" s="37"/>
      <c r="C57" s="37"/>
      <c r="D57" s="37"/>
      <c r="E57" s="37"/>
      <c r="F57" s="37"/>
      <c r="G57" s="37"/>
      <c r="H57" s="37"/>
      <c r="I57" s="37"/>
      <c r="J57" s="37"/>
      <c r="K57" s="37"/>
      <c r="L57" s="37"/>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6"/>
  <sheetViews>
    <sheetView showGridLines="0" zoomScaleNormal="100" workbookViewId="0"/>
  </sheetViews>
  <sheetFormatPr defaultColWidth="9" defaultRowHeight="12" x14ac:dyDescent="0.2"/>
  <cols>
    <col min="1" max="16384" width="9" style="34"/>
  </cols>
  <sheetData>
    <row r="1" spans="1:15" x14ac:dyDescent="0.2">
      <c r="A1" s="33"/>
      <c r="B1" s="33"/>
      <c r="C1" s="33"/>
      <c r="D1" s="33"/>
      <c r="E1" s="33"/>
      <c r="F1" s="33"/>
      <c r="G1" s="33"/>
      <c r="H1" s="33"/>
      <c r="I1" s="33"/>
      <c r="J1" s="33"/>
      <c r="K1" s="33"/>
      <c r="L1" s="33"/>
      <c r="M1" s="33"/>
      <c r="N1" s="33"/>
      <c r="O1" s="33"/>
    </row>
    <row r="2" spans="1:15" ht="97.5" customHeight="1" x14ac:dyDescent="0.2">
      <c r="A2" s="94" t="s">
        <v>48</v>
      </c>
      <c r="B2" s="94"/>
      <c r="C2" s="94"/>
      <c r="D2" s="94"/>
      <c r="E2" s="94"/>
      <c r="F2" s="94"/>
      <c r="G2" s="94"/>
      <c r="H2" s="94"/>
      <c r="I2" s="94"/>
      <c r="J2" s="94"/>
      <c r="K2" s="94"/>
      <c r="L2" s="94"/>
      <c r="M2" s="94"/>
      <c r="N2" s="33"/>
      <c r="O2" s="33"/>
    </row>
    <row r="3" spans="1:15" x14ac:dyDescent="0.2">
      <c r="A3" s="33"/>
      <c r="B3" s="33"/>
      <c r="C3" s="33"/>
      <c r="D3" s="33"/>
      <c r="E3" s="33"/>
      <c r="F3" s="33"/>
      <c r="G3" s="33"/>
      <c r="H3" s="33"/>
      <c r="I3" s="33"/>
      <c r="J3" s="33"/>
      <c r="K3" s="33"/>
      <c r="L3" s="33"/>
      <c r="M3" s="33"/>
      <c r="N3" s="33"/>
      <c r="O3" s="33"/>
    </row>
    <row r="5" spans="1:15" x14ac:dyDescent="0.2">
      <c r="A5" s="32" t="s">
        <v>27</v>
      </c>
    </row>
    <row r="6" spans="1:15" ht="27" customHeight="1" x14ac:dyDescent="0.2">
      <c r="A6" s="92" t="s">
        <v>62</v>
      </c>
      <c r="B6" s="92"/>
      <c r="C6" s="92"/>
      <c r="D6" s="92"/>
      <c r="E6" s="92"/>
      <c r="F6" s="92"/>
      <c r="G6" s="92"/>
      <c r="H6" s="92"/>
      <c r="I6" s="92"/>
      <c r="J6" s="92"/>
      <c r="K6" s="92"/>
      <c r="L6" s="92"/>
      <c r="M6" s="92"/>
    </row>
    <row r="7" spans="1:15" ht="24" customHeight="1" x14ac:dyDescent="0.2">
      <c r="A7" s="95" t="s">
        <v>63</v>
      </c>
      <c r="B7" s="95"/>
      <c r="C7" s="95"/>
      <c r="D7" s="95"/>
      <c r="E7" s="95"/>
      <c r="F7" s="95"/>
      <c r="G7" s="95"/>
      <c r="H7" s="95"/>
      <c r="I7" s="95"/>
      <c r="J7" s="95"/>
      <c r="K7" s="95"/>
      <c r="L7" s="95"/>
      <c r="M7" s="95"/>
    </row>
    <row r="8" spans="1:15" ht="27" customHeight="1" x14ac:dyDescent="0.2">
      <c r="A8" s="95" t="s">
        <v>33</v>
      </c>
      <c r="B8" s="95"/>
      <c r="C8" s="95"/>
      <c r="D8" s="95"/>
      <c r="E8" s="95"/>
      <c r="F8" s="95"/>
      <c r="G8" s="95"/>
      <c r="H8" s="95"/>
      <c r="I8" s="95"/>
      <c r="J8" s="95"/>
      <c r="K8" s="95"/>
      <c r="L8" s="95"/>
      <c r="M8" s="95"/>
    </row>
    <row r="9" spans="1:15" ht="27" customHeight="1" x14ac:dyDescent="0.2">
      <c r="A9" s="95" t="s">
        <v>75</v>
      </c>
      <c r="B9" s="95"/>
      <c r="C9" s="95"/>
      <c r="D9" s="95"/>
      <c r="E9" s="95"/>
      <c r="F9" s="95"/>
      <c r="G9" s="95"/>
      <c r="H9" s="95"/>
      <c r="I9" s="95"/>
      <c r="J9" s="95"/>
      <c r="K9" s="95"/>
      <c r="L9" s="95"/>
      <c r="M9" s="95"/>
    </row>
    <row r="10" spans="1:15" ht="38.1" customHeight="1" x14ac:dyDescent="0.2">
      <c r="A10" s="92" t="s">
        <v>74</v>
      </c>
      <c r="B10" s="92"/>
      <c r="C10" s="92"/>
      <c r="D10" s="92"/>
      <c r="E10" s="92"/>
      <c r="F10" s="92"/>
      <c r="G10" s="92"/>
      <c r="H10" s="92"/>
      <c r="I10" s="92"/>
      <c r="J10" s="92"/>
      <c r="K10" s="92"/>
      <c r="L10" s="92"/>
      <c r="M10" s="92"/>
    </row>
    <row r="11" spans="1:15" ht="24.95" customHeight="1" x14ac:dyDescent="0.2">
      <c r="A11" s="95" t="s">
        <v>97</v>
      </c>
      <c r="B11" s="95"/>
      <c r="C11" s="95"/>
      <c r="D11" s="95"/>
      <c r="E11" s="95"/>
      <c r="F11" s="95"/>
      <c r="G11" s="95"/>
      <c r="H11" s="95"/>
      <c r="I11" s="95"/>
      <c r="J11" s="95"/>
      <c r="K11" s="95"/>
      <c r="L11" s="95"/>
      <c r="M11" s="95"/>
    </row>
    <row r="12" spans="1:15" ht="12.75" customHeight="1" x14ac:dyDescent="0.2">
      <c r="A12" s="95" t="s">
        <v>91</v>
      </c>
      <c r="B12" s="95"/>
      <c r="C12" s="95"/>
      <c r="D12" s="95"/>
      <c r="E12" s="95"/>
      <c r="F12" s="95"/>
      <c r="G12" s="95"/>
      <c r="H12" s="95"/>
      <c r="I12" s="95"/>
      <c r="J12" s="95"/>
      <c r="K12" s="95"/>
      <c r="L12" s="95"/>
      <c r="M12" s="95"/>
    </row>
    <row r="13" spans="1:15" ht="12.75" customHeight="1" x14ac:dyDescent="0.2">
      <c r="A13" s="95" t="s">
        <v>92</v>
      </c>
      <c r="B13" s="95"/>
      <c r="C13" s="95"/>
      <c r="D13" s="95"/>
      <c r="E13" s="95"/>
      <c r="F13" s="95"/>
      <c r="G13" s="95"/>
      <c r="H13" s="95"/>
      <c r="I13" s="95"/>
      <c r="J13" s="95"/>
      <c r="K13" s="95"/>
      <c r="L13" s="95"/>
      <c r="M13" s="95"/>
    </row>
    <row r="16" spans="1:15" x14ac:dyDescent="0.2">
      <c r="A16" s="32" t="s">
        <v>28</v>
      </c>
    </row>
    <row r="17" spans="1:14" ht="65.099999999999994" customHeight="1" x14ac:dyDescent="0.2">
      <c r="A17" s="93" t="s">
        <v>85</v>
      </c>
      <c r="B17" s="93"/>
      <c r="C17" s="93"/>
      <c r="D17" s="93"/>
      <c r="E17" s="93"/>
      <c r="F17" s="93"/>
      <c r="G17" s="93"/>
      <c r="H17" s="93"/>
      <c r="I17" s="93"/>
      <c r="J17" s="93"/>
      <c r="K17" s="93"/>
      <c r="L17" s="93"/>
      <c r="M17" s="93"/>
    </row>
    <row r="18" spans="1:14" ht="54.95" customHeight="1" x14ac:dyDescent="0.2">
      <c r="A18" s="93" t="s">
        <v>86</v>
      </c>
      <c r="B18" s="93"/>
      <c r="C18" s="93"/>
      <c r="D18" s="93"/>
      <c r="E18" s="93"/>
      <c r="F18" s="93"/>
      <c r="G18" s="93"/>
      <c r="H18" s="93"/>
      <c r="I18" s="93"/>
      <c r="J18" s="93"/>
      <c r="K18" s="93"/>
      <c r="L18" s="93"/>
      <c r="M18" s="93"/>
    </row>
    <row r="19" spans="1:14" x14ac:dyDescent="0.2">
      <c r="A19" s="93" t="s">
        <v>87</v>
      </c>
      <c r="B19" s="93"/>
      <c r="C19" s="93"/>
      <c r="D19" s="93"/>
      <c r="E19" s="93"/>
      <c r="F19" s="93"/>
      <c r="G19" s="93"/>
      <c r="H19" s="93"/>
      <c r="I19" s="93"/>
      <c r="J19" s="93"/>
      <c r="K19" s="93"/>
    </row>
    <row r="20" spans="1:14" ht="39.950000000000003" customHeight="1" x14ac:dyDescent="0.2">
      <c r="A20" s="92" t="s">
        <v>88</v>
      </c>
      <c r="B20" s="92"/>
      <c r="C20" s="92"/>
      <c r="D20" s="92"/>
      <c r="E20" s="92"/>
      <c r="F20" s="92"/>
      <c r="G20" s="92"/>
      <c r="H20" s="92"/>
      <c r="I20" s="92"/>
      <c r="J20" s="92"/>
      <c r="K20" s="92"/>
      <c r="L20" s="92"/>
      <c r="M20" s="92"/>
    </row>
    <row r="21" spans="1:14" ht="65.099999999999994" customHeight="1" x14ac:dyDescent="0.2">
      <c r="A21" s="92" t="s">
        <v>89</v>
      </c>
      <c r="B21" s="92"/>
      <c r="C21" s="92"/>
      <c r="D21" s="92"/>
      <c r="E21" s="92"/>
      <c r="F21" s="92"/>
      <c r="G21" s="92"/>
      <c r="H21" s="92"/>
      <c r="I21" s="92"/>
      <c r="J21" s="92"/>
      <c r="K21" s="92"/>
      <c r="L21" s="92"/>
      <c r="M21" s="92"/>
    </row>
    <row r="22" spans="1:14" ht="41.25" customHeight="1" x14ac:dyDescent="0.2">
      <c r="A22" s="92" t="s">
        <v>90</v>
      </c>
      <c r="B22" s="92"/>
      <c r="C22" s="92"/>
      <c r="D22" s="92"/>
      <c r="E22" s="92"/>
      <c r="F22" s="92"/>
      <c r="G22" s="92"/>
      <c r="H22" s="92"/>
      <c r="I22" s="92"/>
      <c r="J22" s="92"/>
      <c r="K22" s="92"/>
      <c r="L22" s="92"/>
      <c r="M22" s="92"/>
    </row>
    <row r="23" spans="1:14" ht="12.75" customHeight="1" x14ac:dyDescent="0.2">
      <c r="A23" s="93" t="s">
        <v>91</v>
      </c>
      <c r="B23" s="93"/>
      <c r="C23" s="93"/>
      <c r="D23" s="93"/>
      <c r="E23" s="93"/>
      <c r="F23" s="93"/>
      <c r="G23" s="93"/>
      <c r="H23" s="93"/>
      <c r="I23" s="93"/>
      <c r="J23" s="93"/>
      <c r="K23" s="93"/>
    </row>
    <row r="24" spans="1:14" ht="12.75" customHeight="1" x14ac:dyDescent="0.2">
      <c r="A24" s="93" t="s">
        <v>92</v>
      </c>
      <c r="B24" s="93"/>
      <c r="C24" s="93"/>
      <c r="D24" s="93"/>
      <c r="E24" s="93"/>
      <c r="F24" s="93"/>
      <c r="G24" s="93"/>
      <c r="H24" s="93"/>
      <c r="I24" s="93"/>
      <c r="J24" s="93"/>
      <c r="K24" s="93"/>
    </row>
    <row r="25" spans="1:14" ht="68.25" customHeight="1" x14ac:dyDescent="0.2">
      <c r="A25" s="92" t="s">
        <v>64</v>
      </c>
      <c r="B25" s="92"/>
      <c r="C25" s="92"/>
      <c r="D25" s="92"/>
      <c r="E25" s="92"/>
      <c r="F25" s="92"/>
      <c r="G25" s="92"/>
      <c r="H25" s="92"/>
      <c r="I25" s="92"/>
      <c r="J25" s="92"/>
      <c r="K25" s="92"/>
      <c r="L25" s="92"/>
      <c r="M25" s="92"/>
      <c r="N25" s="40"/>
    </row>
    <row r="26" spans="1:14" ht="51.75" customHeight="1" x14ac:dyDescent="0.2">
      <c r="A26" s="94" t="s">
        <v>52</v>
      </c>
      <c r="B26" s="94"/>
      <c r="C26" s="94"/>
      <c r="D26" s="94"/>
      <c r="E26" s="94"/>
      <c r="F26" s="94"/>
      <c r="G26" s="94"/>
      <c r="H26" s="94"/>
      <c r="I26" s="94"/>
      <c r="J26" s="94"/>
      <c r="K26" s="94"/>
      <c r="L26" s="94"/>
      <c r="M26" s="94"/>
    </row>
  </sheetData>
  <mergeCells count="19">
    <mergeCell ref="A2:M2"/>
    <mergeCell ref="A7:M7"/>
    <mergeCell ref="A8:M8"/>
    <mergeCell ref="A12:M12"/>
    <mergeCell ref="A20:M20"/>
    <mergeCell ref="A19:K19"/>
    <mergeCell ref="A10:M10"/>
    <mergeCell ref="A6:M6"/>
    <mergeCell ref="A9:M9"/>
    <mergeCell ref="A13:M13"/>
    <mergeCell ref="A11:M11"/>
    <mergeCell ref="A17:M17"/>
    <mergeCell ref="A21:M21"/>
    <mergeCell ref="A18:M18"/>
    <mergeCell ref="A26:M26"/>
    <mergeCell ref="A25:M25"/>
    <mergeCell ref="A23:K23"/>
    <mergeCell ref="A24:K24"/>
    <mergeCell ref="A22:M22"/>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Hannah Hendricks</cp:lastModifiedBy>
  <cp:lastPrinted>2026-07-02T20:55:06Z</cp:lastPrinted>
  <dcterms:created xsi:type="dcterms:W3CDTF">2020-06-17T17:05:10Z</dcterms:created>
  <dcterms:modified xsi:type="dcterms:W3CDTF">2026-07-02T22:21:12Z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