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Accounting &amp; finance\Investor Relations\Monthly Volume Releases\2026\02 - February 2026\Website File Drafts\"/>
    </mc:Choice>
  </mc:AlternateContent>
  <xr:revisionPtr revIDLastSave="0" documentId="13_ncr:1_{BD72FCB3-F0A6-4613-A9C3-D9398D9FB15F}"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bdm.FastTrackBookmark.3_2_2026_11_27_53_AM.edm" hidden="1">'Market Volumes - Monthly'!$CV$5</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27" i="4" l="1"/>
  <c r="CV29" i="4"/>
  <c r="CV30" i="4"/>
  <c r="CV31" i="4"/>
  <c r="CV32" i="4"/>
  <c r="CV34" i="4"/>
  <c r="CV39" i="4"/>
  <c r="CV41" i="4"/>
  <c r="CV42" i="4"/>
  <c r="CV43" i="4"/>
  <c r="CV44" i="4"/>
  <c r="CV45" i="4"/>
  <c r="CV46" i="4"/>
  <c r="CV13" i="1" l="1"/>
  <c r="CV17" i="1"/>
  <c r="CV25" i="1"/>
  <c r="CV33" i="1"/>
  <c r="CV37" i="1"/>
  <c r="CV40" i="1"/>
  <c r="CV18" i="1" l="1"/>
  <c r="CV38" i="1"/>
  <c r="CU27" i="4" l="1"/>
  <c r="CU29" i="4"/>
  <c r="CU30" i="4"/>
  <c r="CU31" i="4"/>
  <c r="CU32" i="4"/>
  <c r="CU34" i="4"/>
  <c r="CU39" i="4"/>
  <c r="CU41" i="4"/>
  <c r="CU42" i="4"/>
  <c r="CU43" i="4"/>
  <c r="CU44" i="4"/>
  <c r="CU45" i="4"/>
  <c r="CU46" i="4"/>
  <c r="CU13" i="1" l="1"/>
  <c r="CU17" i="1"/>
  <c r="CU25" i="1"/>
  <c r="CU33" i="1"/>
  <c r="CU37" i="1"/>
  <c r="CU40" i="1"/>
  <c r="CU38"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<sst xmlns="http://schemas.openxmlformats.org/spreadsheetml/2006/main" count="693" uniqueCount="102">
  <si>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</si>
  <si>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</si>
  <si>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</si>
  <si>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</si>
  <si>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</si>
  <si>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</si>
  <si>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</si>
  <si>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</si>
  <si>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</si>
  <si>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</si>
  <si>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</si>
  <si>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</si>
  <si>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</si>
  <si>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</si>
  <si>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</si>
  <si>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</si>
  <si>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</si>
  <si>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</si>
  <si>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</si>
  <si>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</si>
  <si>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</si>
  <si>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</si>
  <si>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</si>
  <si>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</si>
  <si>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</si>
  <si>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U.S. High-Grade TRACE</t>
  </si>
  <si>
    <t>U.S. High-Yield TRACE</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</si>
  <si>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</si>
  <si>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</si>
  <si>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</si>
  <si>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</si>
  <si>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</si>
  <si>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</si>
  <si>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</si>
  <si>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</si>
  <si>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</si>
  <si>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</si>
  <si>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</si>
  <si>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</si>
  <si>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</si>
  <si>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</si>
  <si>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</si>
  <si>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</si>
  <si>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</si>
  <si>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</si>
  <si>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</si>
  <si>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</si>
  <si>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</si>
  <si>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</si>
  <si>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</si>
  <si>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</si>
  <si>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</si>
  <si>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</si>
  <si>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</si>
  <si>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</si>
  <si>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</si>
  <si>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</si>
  <si>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</si>
  <si>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</si>
  <si>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</si>
  <si>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</si>
  <si>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</si>
  <si>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</si>
  <si>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</si>
  <si>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</si>
  <si>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</si>
  <si>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</si>
  <si>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</si>
  <si>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</si>
  <si>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</si>
  <si>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</si>
  <si>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</si>
  <si>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</si>
  <si>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</si>
  <si>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</si>
  <si>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</si>
  <si>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</si>
  <si>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</si>
  <si>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</si>
  <si>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</si>
  <si>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r>
      <t>U.S. Government Bonds TRACE</t>
    </r>
    <r>
      <rPr>
        <vertAlign val="superscript"/>
        <sz val="10"/>
        <color theme="1"/>
        <rFont val="Calibri"/>
        <family val="2"/>
        <scheme val="minor"/>
      </rPr>
      <t>1</t>
    </r>
  </si>
  <si>
    <r>
      <t>MarketAxess Post-Trade Reported Volume</t>
    </r>
    <r>
      <rPr>
        <vertAlign val="superscript"/>
        <sz val="10"/>
        <color theme="1"/>
        <rFont val="Calibri"/>
        <family val="2"/>
        <scheme val="minor"/>
      </rPr>
      <t>3</t>
    </r>
  </si>
  <si>
    <t xml:space="preserve">(2)  Represents TRACE reportable emerging markets corporate bonds only. </t>
  </si>
  <si>
    <r>
      <t>FINRA Reported</t>
    </r>
    <r>
      <rPr>
        <vertAlign val="superscript"/>
        <sz val="10"/>
        <color theme="1"/>
        <rFont val="Calibri"/>
        <family val="2"/>
        <scheme val="minor"/>
      </rPr>
      <t>2</t>
    </r>
  </si>
  <si>
    <r>
      <t>MSRB Municipal Bonds</t>
    </r>
    <r>
      <rPr>
        <vertAlign val="superscript"/>
        <sz val="10"/>
        <color theme="1"/>
        <rFont val="Calibri"/>
        <family val="2"/>
        <scheme val="minor"/>
      </rPr>
      <t>4</t>
    </r>
  </si>
  <si>
    <r>
      <t>Other MarketAxess Post-Trade Reported Volume</t>
    </r>
    <r>
      <rPr>
        <b/>
        <vertAlign val="superscript"/>
        <sz val="10"/>
        <color theme="1"/>
        <rFont val="Calibri"/>
        <family val="2"/>
        <scheme val="minor"/>
      </rPr>
      <t>5</t>
    </r>
  </si>
  <si>
    <r>
      <t>U.S. Trading Days</t>
    </r>
    <r>
      <rPr>
        <vertAlign val="superscript"/>
        <sz val="10"/>
        <color theme="1"/>
        <rFont val="Calibri"/>
        <family val="2"/>
        <scheme val="minor"/>
      </rPr>
      <t>6</t>
    </r>
  </si>
  <si>
    <r>
      <t>U.K. Trading Days</t>
    </r>
    <r>
      <rPr>
        <vertAlign val="superscript"/>
        <sz val="10"/>
        <color theme="1"/>
        <rFont val="Calibri"/>
        <family val="2"/>
        <scheme val="minor"/>
      </rPr>
      <t>7</t>
    </r>
  </si>
  <si>
    <t>(1)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</si>
  <si>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(5)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</si>
  <si>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(4)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</si>
  <si>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</si>
  <si>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</si>
  <si>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(3)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</si>
  <si>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1Q24</t>
  </si>
  <si>
    <t>2Q24</t>
  </si>
  <si>
    <t>3Q24</t>
  </si>
  <si>
    <t>4Q24</t>
  </si>
  <si>
    <t>1Q25</t>
  </si>
  <si>
    <t>2Q25</t>
  </si>
  <si>
    <t>3Q25</t>
  </si>
  <si>
    <t>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</si>
</sst>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center" wrapText="1"/>
    </xf>
    <xf numFmtId="0" fontId="26" fillId="0" borderId="0" xfId="2" applyFont="1" applyAlignment="1">
      <alignment horizontal="left" vertical="top" wrapText="1"/>
    </xf>
    <xf numFmtId="0" fontId="26" fillId="0" borderId="0" xfId="0" applyFont="1" applyAlignment="1">
      <alignment horizontal="left"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A54"/>
  <sheetViews>
    <sheetView showGridLines="0" tabSelected="1" zoomScaleNormal="100" workbookViewId="0">
      <pane xSplit="2" ySplit="5" topLeftCell="CR7"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6384" width="8.5703125" style="2"/>
  </cols>
  <sheetData>
    <row r="1" spans="1:100" ht="15" customHeight="1" x14ac:dyDescent="0.2">
      <c r="A1" s="18"/>
    </row>
    <row r="2" spans="1:100" ht="28.5" customHeight="1" x14ac:dyDescent="0.25">
      <c r="B2" s="88"/>
      <c r="C2" s="17" t="s">
        <v>28</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row>
    <row r="3" spans="1:100" ht="15" x14ac:dyDescent="0.25">
      <c r="B3" s="40"/>
      <c r="BO3" s="2"/>
      <c r="BP3" s="2"/>
      <c r="BQ3" s="2"/>
      <c r="BR3" s="2"/>
    </row>
    <row r="4" spans="1:100"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row>
    <row r="5" spans="1:100"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c r="CV5" s="22">
        <v>46081</v>
      </c>
    </row>
    <row r="6" spans="1:100" x14ac:dyDescent="0.2">
      <c r="B6" s="23" t="s">
        <v>72</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row>
    <row r="7" spans="1:100" x14ac:dyDescent="0.2">
      <c r="B7" s="24" t="s">
        <v>38</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c r="CV7" s="80">
        <v>147796</v>
      </c>
    </row>
    <row r="8" spans="1:100"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c r="CV8" s="72">
        <v>28114</v>
      </c>
    </row>
    <row r="9" spans="1:100"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72">
        <v>88288</v>
      </c>
    </row>
    <row r="10" spans="1:100"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c r="CV10" s="72">
        <v>53480</v>
      </c>
    </row>
    <row r="11" spans="1:100" ht="12.75" customHeight="1" x14ac:dyDescent="0.2">
      <c r="B11" s="24" t="s">
        <v>42</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c r="CV11" s="72">
        <v>12939</v>
      </c>
    </row>
    <row r="12" spans="1:100" x14ac:dyDescent="0.2">
      <c r="B12" s="94" t="s">
        <v>79</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c r="CV12" s="72">
        <v>12936</v>
      </c>
    </row>
    <row r="13" spans="1:100"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CV13" si="20">SUM(CU7:CU11)</f>
        <v>374689</v>
      </c>
      <c r="CV13" s="81">
        <f t="shared" si="20"/>
        <v>330617</v>
      </c>
    </row>
    <row r="14" spans="1:100"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c r="CV14" s="99"/>
    </row>
    <row r="15" spans="1:100"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c r="CV15" s="72">
        <v>522677</v>
      </c>
    </row>
    <row r="16" spans="1:100"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c r="CV16" s="72">
        <v>18393</v>
      </c>
    </row>
    <row r="17" spans="2:105" x14ac:dyDescent="0.2">
      <c r="B17" s="53" t="s">
        <v>7</v>
      </c>
      <c r="C17" s="28">
        <f t="shared" ref="C17:X17" si="21">C16</f>
        <v>4418</v>
      </c>
      <c r="D17" s="28">
        <f t="shared" si="21"/>
        <v>4195</v>
      </c>
      <c r="E17" s="28">
        <f t="shared" si="21"/>
        <v>5466</v>
      </c>
      <c r="F17" s="28">
        <f t="shared" si="21"/>
        <v>3749</v>
      </c>
      <c r="G17" s="28">
        <f t="shared" si="21"/>
        <v>4356</v>
      </c>
      <c r="H17" s="28">
        <f t="shared" si="21"/>
        <v>4445</v>
      </c>
      <c r="I17" s="28">
        <f t="shared" si="21"/>
        <v>3481</v>
      </c>
      <c r="J17" s="28">
        <f t="shared" si="21"/>
        <v>5018</v>
      </c>
      <c r="K17" s="28">
        <f t="shared" si="21"/>
        <v>4006</v>
      </c>
      <c r="L17" s="28">
        <f t="shared" si="21"/>
        <v>5245</v>
      </c>
      <c r="M17" s="28">
        <f t="shared" si="21"/>
        <v>4711</v>
      </c>
      <c r="N17" s="28">
        <f t="shared" si="21"/>
        <v>4389</v>
      </c>
      <c r="O17" s="28">
        <f t="shared" si="21"/>
        <v>4888</v>
      </c>
      <c r="P17" s="28">
        <f t="shared" si="21"/>
        <v>5367</v>
      </c>
      <c r="Q17" s="28">
        <f t="shared" si="21"/>
        <v>4021</v>
      </c>
      <c r="R17" s="28">
        <f t="shared" si="21"/>
        <v>4072</v>
      </c>
      <c r="S17" s="28">
        <f t="shared" si="21"/>
        <v>4055</v>
      </c>
      <c r="T17" s="28">
        <f t="shared" si="21"/>
        <v>5047</v>
      </c>
      <c r="U17" s="28">
        <f t="shared" si="21"/>
        <v>3570</v>
      </c>
      <c r="V17" s="28">
        <f t="shared" si="21"/>
        <v>4554</v>
      </c>
      <c r="W17" s="28">
        <f t="shared" si="21"/>
        <v>3537</v>
      </c>
      <c r="X17" s="28">
        <f t="shared" si="21"/>
        <v>4260</v>
      </c>
      <c r="Y17" s="28">
        <f>SUM(Y15:Y16)</f>
        <v>299989</v>
      </c>
      <c r="Z17" s="28">
        <f t="shared" ref="Z17:AF17" si="22">SUM(Z15:Z16)</f>
        <v>316188</v>
      </c>
      <c r="AA17" s="28">
        <f t="shared" si="22"/>
        <v>395697</v>
      </c>
      <c r="AB17" s="28">
        <f t="shared" si="22"/>
        <v>402101</v>
      </c>
      <c r="AC17" s="28">
        <f t="shared" si="22"/>
        <v>647080</v>
      </c>
      <c r="AD17" s="28">
        <f t="shared" si="22"/>
        <v>353089</v>
      </c>
      <c r="AE17" s="28">
        <f t="shared" si="22"/>
        <v>290489</v>
      </c>
      <c r="AF17" s="28">
        <f t="shared" si="22"/>
        <v>312016</v>
      </c>
      <c r="AG17" s="28">
        <f t="shared" ref="AG17:AH17" si="23">SUM(AG15:AG16)</f>
        <v>234536</v>
      </c>
      <c r="AH17" s="28">
        <f t="shared" si="23"/>
        <v>271328</v>
      </c>
      <c r="AI17" s="28">
        <f t="shared" ref="AI17:AJ17" si="24">SUM(AI15:AI16)</f>
        <v>254812</v>
      </c>
      <c r="AJ17" s="28">
        <f t="shared" si="24"/>
        <v>272840</v>
      </c>
      <c r="AK17" s="28">
        <f t="shared" ref="AK17:AL17" si="25">SUM(AK15:AK16)</f>
        <v>284687</v>
      </c>
      <c r="AL17" s="28">
        <f t="shared" si="25"/>
        <v>268749</v>
      </c>
      <c r="AM17" s="28">
        <f t="shared" ref="AM17:AO17" si="26">SUM(AM15:AM16)</f>
        <v>338787</v>
      </c>
      <c r="AN17" s="28">
        <f t="shared" si="26"/>
        <v>385114</v>
      </c>
      <c r="AO17" s="28">
        <f t="shared" si="26"/>
        <v>396967</v>
      </c>
      <c r="AP17" s="28">
        <f t="shared" ref="AP17:AQ17" si="27">SUM(AP15:AP16)</f>
        <v>286443</v>
      </c>
      <c r="AQ17" s="28">
        <f t="shared" si="27"/>
        <v>274324</v>
      </c>
      <c r="AR17" s="28">
        <f t="shared" ref="AR17:AS17" si="28">SUM(AR15:AR16)</f>
        <v>327500</v>
      </c>
      <c r="AS17" s="28">
        <f t="shared" si="28"/>
        <v>293558</v>
      </c>
      <c r="AT17" s="28">
        <f t="shared" ref="AT17:AU17" si="29">SUM(AT15:AT16)</f>
        <v>291670</v>
      </c>
      <c r="AU17" s="28">
        <f t="shared" si="29"/>
        <v>344506</v>
      </c>
      <c r="AV17" s="28">
        <f t="shared" ref="AV17:AW17" si="30">SUM(AV15:AV16)</f>
        <v>410672</v>
      </c>
      <c r="AW17" s="28">
        <f t="shared" si="30"/>
        <v>440911</v>
      </c>
      <c r="AX17" s="28">
        <f t="shared" ref="AX17:AY17" si="31">SUM(AX15:AX16)</f>
        <v>354511</v>
      </c>
      <c r="AY17" s="28">
        <f t="shared" si="31"/>
        <v>476303</v>
      </c>
      <c r="AZ17" s="28">
        <f t="shared" ref="AZ17:BA17" si="32">SUM(AZ15:AZ16)</f>
        <v>495391</v>
      </c>
      <c r="BA17" s="28">
        <f t="shared" si="32"/>
        <v>609541</v>
      </c>
      <c r="BB17" s="28">
        <f t="shared" ref="BB17:BC17" si="33">SUM(BB15:BB16)</f>
        <v>517825</v>
      </c>
      <c r="BC17" s="28">
        <f t="shared" si="33"/>
        <v>479621</v>
      </c>
      <c r="BD17" s="28">
        <f t="shared" ref="BD17:BE17" si="34">SUM(BD15:BD16)</f>
        <v>434150</v>
      </c>
      <c r="BE17" s="28">
        <f t="shared" si="34"/>
        <v>411914</v>
      </c>
      <c r="BF17" s="28">
        <f t="shared" ref="BF17:BG17" si="35">SUM(BF15:BF16)</f>
        <v>470163</v>
      </c>
      <c r="BG17" s="28">
        <f t="shared" si="35"/>
        <v>427747</v>
      </c>
      <c r="BH17" s="28">
        <f t="shared" ref="BH17:BI17" si="36">SUM(BH15:BH16)</f>
        <v>391347</v>
      </c>
      <c r="BI17" s="28">
        <f t="shared" si="36"/>
        <v>382437</v>
      </c>
      <c r="BJ17" s="28">
        <f t="shared" ref="BJ17:BK17" si="37">SUM(BJ15:BJ16)</f>
        <v>347950</v>
      </c>
      <c r="BK17" s="28">
        <f t="shared" si="37"/>
        <v>451533</v>
      </c>
      <c r="BL17" s="28">
        <f t="shared" ref="BL17:BM17" si="38">SUM(BL15:BL16)</f>
        <v>445823</v>
      </c>
      <c r="BM17" s="28">
        <f t="shared" si="38"/>
        <v>620997</v>
      </c>
      <c r="BN17" s="81">
        <f t="shared" ref="BN17:BO17" si="39">SUM(BN15:BN16)</f>
        <v>293251</v>
      </c>
      <c r="BO17" s="81">
        <f t="shared" si="39"/>
        <v>358480</v>
      </c>
      <c r="BP17" s="81">
        <f t="shared" ref="BP17:BQ17" si="40">SUM(BP15:BP16)</f>
        <v>315117</v>
      </c>
      <c r="BQ17" s="81">
        <f t="shared" si="40"/>
        <v>338697</v>
      </c>
      <c r="BR17" s="81">
        <f t="shared" ref="BR17:BS17" si="41">SUM(BR15:BR16)</f>
        <v>446145</v>
      </c>
      <c r="BS17" s="81">
        <f t="shared" si="41"/>
        <v>357514</v>
      </c>
      <c r="BT17" s="81">
        <f t="shared" ref="BT17:BU17" si="42">SUM(BT15:BT16)</f>
        <v>426181</v>
      </c>
      <c r="BU17" s="81">
        <f t="shared" si="42"/>
        <v>304625</v>
      </c>
      <c r="BV17" s="81">
        <f t="shared" ref="BV17:BW17" si="43">SUM(BV15:BV16)</f>
        <v>294420</v>
      </c>
      <c r="BW17" s="81">
        <f t="shared" si="43"/>
        <v>355043</v>
      </c>
      <c r="BX17" s="81">
        <f t="shared" ref="BX17:BY17" si="44">SUM(BX15:BX16)</f>
        <v>382011</v>
      </c>
      <c r="BY17" s="81">
        <f t="shared" si="44"/>
        <v>340368</v>
      </c>
      <c r="BZ17" s="81">
        <f t="shared" ref="BZ17:CA17" si="45">SUM(BZ15:BZ16)</f>
        <v>445636</v>
      </c>
      <c r="CA17" s="81">
        <f t="shared" si="45"/>
        <v>412330</v>
      </c>
      <c r="CB17" s="81">
        <f t="shared" ref="CB17:CC17" si="46">SUM(CB15:CB16)</f>
        <v>427457</v>
      </c>
      <c r="CC17" s="81">
        <f t="shared" si="46"/>
        <v>492458</v>
      </c>
      <c r="CD17" s="81">
        <f t="shared" ref="CD17:CE17" si="47">SUM(CD15:CD16)</f>
        <v>622948</v>
      </c>
      <c r="CE17" s="81">
        <f t="shared" si="47"/>
        <v>575192</v>
      </c>
      <c r="CF17" s="81">
        <f t="shared" ref="CF17:CG17" si="48">SUM(CF15:CF16)</f>
        <v>686487</v>
      </c>
      <c r="CG17" s="81">
        <f t="shared" si="48"/>
        <v>584885</v>
      </c>
      <c r="CH17" s="81">
        <f t="shared" ref="CH17:CI17" si="49">SUM(CH15:CH16)</f>
        <v>413844</v>
      </c>
      <c r="CI17" s="81">
        <f t="shared" si="49"/>
        <v>514533</v>
      </c>
      <c r="CJ17" s="81">
        <f t="shared" ref="CJ17:CK17" si="50">SUM(CJ15:CJ16)</f>
        <v>530359</v>
      </c>
      <c r="CK17" s="81">
        <f t="shared" si="50"/>
        <v>603014</v>
      </c>
      <c r="CL17" s="81">
        <f t="shared" ref="CL17:CM17" si="51">SUM(CL15:CL16)</f>
        <v>819581</v>
      </c>
      <c r="CM17" s="81">
        <f t="shared" si="51"/>
        <v>624492</v>
      </c>
      <c r="CN17" s="81">
        <f t="shared" ref="CN17:CO17" si="52">SUM(CN15:CN16)</f>
        <v>550444</v>
      </c>
      <c r="CO17" s="81">
        <f t="shared" si="52"/>
        <v>499499</v>
      </c>
      <c r="CP17" s="81">
        <f t="shared" ref="CP17:CQ17" si="53">SUM(CP15:CP16)</f>
        <v>498347</v>
      </c>
      <c r="CQ17" s="81">
        <f t="shared" si="53"/>
        <v>558185</v>
      </c>
      <c r="CR17" s="81">
        <f t="shared" ref="CR17:CS17" si="54">SUM(CR15:CR16)</f>
        <v>529051</v>
      </c>
      <c r="CS17" s="81">
        <f t="shared" si="54"/>
        <v>427525</v>
      </c>
      <c r="CT17" s="81">
        <f t="shared" ref="CT17:CU17" si="55">SUM(CT15:CT16)</f>
        <v>440019</v>
      </c>
      <c r="CU17" s="81">
        <f t="shared" si="55"/>
        <v>583314</v>
      </c>
      <c r="CV17" s="81">
        <f t="shared" ref="CV17" si="56">SUM(CV15:CV16)</f>
        <v>541070</v>
      </c>
    </row>
    <row r="18" spans="2:105" ht="14.25" x14ac:dyDescent="0.2">
      <c r="B18" s="30" t="s">
        <v>22</v>
      </c>
      <c r="C18" s="28">
        <f t="shared" ref="C18:AF18" si="57">C17+C13</f>
        <v>154865</v>
      </c>
      <c r="D18" s="28">
        <f t="shared" si="57"/>
        <v>157802</v>
      </c>
      <c r="E18" s="28">
        <f t="shared" si="57"/>
        <v>152340</v>
      </c>
      <c r="F18" s="28">
        <f t="shared" si="57"/>
        <v>131760</v>
      </c>
      <c r="G18" s="28">
        <f t="shared" si="57"/>
        <v>141205</v>
      </c>
      <c r="H18" s="28">
        <f t="shared" si="57"/>
        <v>147785</v>
      </c>
      <c r="I18" s="28">
        <f t="shared" si="57"/>
        <v>124499</v>
      </c>
      <c r="J18" s="28">
        <f t="shared" si="57"/>
        <v>124381</v>
      </c>
      <c r="K18" s="28">
        <f t="shared" si="57"/>
        <v>136631</v>
      </c>
      <c r="L18" s="28">
        <f t="shared" si="57"/>
        <v>164437</v>
      </c>
      <c r="M18" s="28">
        <f t="shared" si="57"/>
        <v>146625</v>
      </c>
      <c r="N18" s="28">
        <f t="shared" si="57"/>
        <v>131209</v>
      </c>
      <c r="O18" s="28">
        <f t="shared" si="57"/>
        <v>176486</v>
      </c>
      <c r="P18" s="28">
        <f t="shared" si="57"/>
        <v>166993</v>
      </c>
      <c r="Q18" s="28">
        <f t="shared" si="57"/>
        <v>182698</v>
      </c>
      <c r="R18" s="28">
        <f t="shared" si="57"/>
        <v>170166</v>
      </c>
      <c r="S18" s="28">
        <f t="shared" si="57"/>
        <v>174007</v>
      </c>
      <c r="T18" s="28">
        <f t="shared" si="57"/>
        <v>182864</v>
      </c>
      <c r="U18" s="28">
        <f t="shared" si="57"/>
        <v>179777</v>
      </c>
      <c r="V18" s="28">
        <f t="shared" si="57"/>
        <v>172782</v>
      </c>
      <c r="W18" s="28">
        <f t="shared" si="57"/>
        <v>176144</v>
      </c>
      <c r="X18" s="28">
        <f t="shared" si="57"/>
        <v>182576</v>
      </c>
      <c r="Y18" s="28">
        <f t="shared" si="57"/>
        <v>460465</v>
      </c>
      <c r="Z18" s="28">
        <f t="shared" si="57"/>
        <v>466908</v>
      </c>
      <c r="AA18" s="28">
        <f t="shared" si="57"/>
        <v>595984</v>
      </c>
      <c r="AB18" s="28">
        <f t="shared" si="57"/>
        <v>592077</v>
      </c>
      <c r="AC18" s="28">
        <f t="shared" si="57"/>
        <v>916564</v>
      </c>
      <c r="AD18" s="28">
        <f t="shared" si="57"/>
        <v>599207</v>
      </c>
      <c r="AE18" s="28">
        <f t="shared" si="57"/>
        <v>519739</v>
      </c>
      <c r="AF18" s="28">
        <f t="shared" si="57"/>
        <v>578494</v>
      </c>
      <c r="AG18" s="28">
        <f t="shared" ref="AG18:AH18" si="58">AG17+AG13</f>
        <v>438852</v>
      </c>
      <c r="AH18" s="28">
        <f t="shared" si="58"/>
        <v>449972</v>
      </c>
      <c r="AI18" s="28">
        <f t="shared" ref="AI18:AJ18" si="59">AI17+AI13</f>
        <v>461003</v>
      </c>
      <c r="AJ18" s="28">
        <f t="shared" si="59"/>
        <v>489771</v>
      </c>
      <c r="AK18" s="28">
        <f t="shared" ref="AK18:AL18" si="60">AK17+AK13</f>
        <v>503859</v>
      </c>
      <c r="AL18" s="28">
        <f t="shared" si="60"/>
        <v>472274</v>
      </c>
      <c r="AM18" s="28">
        <f t="shared" ref="AM18:AO18" si="61">AM17+AM13</f>
        <v>575332</v>
      </c>
      <c r="AN18" s="28">
        <f t="shared" si="61"/>
        <v>610442</v>
      </c>
      <c r="AO18" s="28">
        <f t="shared" si="61"/>
        <v>689555</v>
      </c>
      <c r="AP18" s="28">
        <f t="shared" ref="AP18:AQ18" si="62">AP17+AP13</f>
        <v>511421</v>
      </c>
      <c r="AQ18" s="28">
        <f t="shared" si="62"/>
        <v>478700</v>
      </c>
      <c r="AR18" s="28">
        <f t="shared" ref="AR18:AS18" si="63">AR17+AR13</f>
        <v>567022</v>
      </c>
      <c r="AS18" s="28">
        <f t="shared" si="63"/>
        <v>499648</v>
      </c>
      <c r="AT18" s="28">
        <f t="shared" ref="AT18:AU18" si="64">AT17+AT13</f>
        <v>467667</v>
      </c>
      <c r="AU18" s="28">
        <f t="shared" si="64"/>
        <v>559464.10876471992</v>
      </c>
      <c r="AV18" s="28">
        <f t="shared" ref="AV18:AW18" si="65">AV17+AV13</f>
        <v>619018</v>
      </c>
      <c r="AW18" s="28">
        <f t="shared" si="65"/>
        <v>653353</v>
      </c>
      <c r="AX18" s="28">
        <f t="shared" ref="AX18:AY18" si="66">AX17+AX13</f>
        <v>538125</v>
      </c>
      <c r="AY18" s="28">
        <f t="shared" si="66"/>
        <v>715651</v>
      </c>
      <c r="AZ18" s="28">
        <f t="shared" ref="AZ18:BA18" si="67">AZ17+AZ13</f>
        <v>716772</v>
      </c>
      <c r="BA18" s="28">
        <f t="shared" si="67"/>
        <v>894621</v>
      </c>
      <c r="BB18" s="28">
        <f t="shared" ref="BB18:BC18" si="68">BB17+BB13</f>
        <v>761145</v>
      </c>
      <c r="BC18" s="28">
        <f t="shared" si="68"/>
        <v>730736</v>
      </c>
      <c r="BD18" s="28">
        <f t="shared" ref="BD18:BE18" si="69">BD17+BD13</f>
        <v>698709</v>
      </c>
      <c r="BE18" s="28">
        <f t="shared" si="69"/>
        <v>624168</v>
      </c>
      <c r="BF18" s="28">
        <f t="shared" ref="BF18:BG18" si="70">BF17+BF13</f>
        <v>702996</v>
      </c>
      <c r="BG18" s="28">
        <f t="shared" si="70"/>
        <v>685017</v>
      </c>
      <c r="BH18" s="28">
        <f t="shared" ref="BH18:BI18" si="71">BH17+BH13</f>
        <v>641471</v>
      </c>
      <c r="BI18" s="28">
        <f t="shared" si="71"/>
        <v>648463</v>
      </c>
      <c r="BJ18" s="28">
        <f t="shared" ref="BJ18:BK18" si="72">BJ17+BJ13</f>
        <v>569480</v>
      </c>
      <c r="BK18" s="28">
        <f t="shared" si="72"/>
        <v>733463</v>
      </c>
      <c r="BL18" s="28">
        <f t="shared" ref="BL18:BM18" si="73">BL17+BL13</f>
        <v>722074</v>
      </c>
      <c r="BM18" s="28">
        <f t="shared" si="73"/>
        <v>917294</v>
      </c>
      <c r="BN18" s="81">
        <f t="shared" ref="BN18:BO18" si="74">BN17+BN13</f>
        <v>526404</v>
      </c>
      <c r="BO18" s="81">
        <f t="shared" si="74"/>
        <v>619728</v>
      </c>
      <c r="BP18" s="81">
        <f t="shared" ref="BP18:BQ18" si="75">BP17+BP13</f>
        <v>574826</v>
      </c>
      <c r="BQ18" s="81">
        <f t="shared" si="75"/>
        <v>568108</v>
      </c>
      <c r="BR18" s="81">
        <f t="shared" ref="BR18:BS18" si="76">BR17+BR13</f>
        <v>684081</v>
      </c>
      <c r="BS18" s="81">
        <f t="shared" si="76"/>
        <v>594481</v>
      </c>
      <c r="BT18" s="81">
        <f t="shared" ref="BT18:BU18" si="77">BT17+BT13</f>
        <v>693637</v>
      </c>
      <c r="BU18" s="81">
        <f t="shared" si="77"/>
        <v>607921</v>
      </c>
      <c r="BV18" s="81">
        <f t="shared" ref="BV18:BW18" si="78">BV17+BV13</f>
        <v>538099</v>
      </c>
      <c r="BW18" s="81">
        <f t="shared" si="78"/>
        <v>671243</v>
      </c>
      <c r="BX18" s="81">
        <f t="shared" ref="BX18:BY18" si="79">BX17+BX13</f>
        <v>687493</v>
      </c>
      <c r="BY18" s="81">
        <f t="shared" si="79"/>
        <v>636674</v>
      </c>
      <c r="BZ18" s="81">
        <f t="shared" ref="BZ18:CA18" si="80">BZ17+BZ13</f>
        <v>748653</v>
      </c>
      <c r="CA18" s="81">
        <f t="shared" si="80"/>
        <v>701981</v>
      </c>
      <c r="CB18" s="81">
        <f t="shared" ref="CB18:CC18" si="81">CB17+CB13</f>
        <v>696324</v>
      </c>
      <c r="CC18" s="81">
        <f t="shared" si="81"/>
        <v>775681</v>
      </c>
      <c r="CD18" s="81">
        <f t="shared" ref="CD18:CE18" si="82">CD17+CD13</f>
        <v>913006</v>
      </c>
      <c r="CE18" s="81">
        <f t="shared" si="82"/>
        <v>907201</v>
      </c>
      <c r="CF18" s="81">
        <f t="shared" ref="CF18:CG18" si="83">CF17+CF13</f>
        <v>1019306</v>
      </c>
      <c r="CG18" s="81">
        <f t="shared" si="83"/>
        <v>860417</v>
      </c>
      <c r="CH18" s="81">
        <f t="shared" ref="CH18:CI18" si="84">CH17+CH13</f>
        <v>670196</v>
      </c>
      <c r="CI18" s="81">
        <f t="shared" si="84"/>
        <v>820585</v>
      </c>
      <c r="CJ18" s="81">
        <f t="shared" ref="CJ18:CK18" si="85">CJ17+CJ13</f>
        <v>826998</v>
      </c>
      <c r="CK18" s="81">
        <f t="shared" si="85"/>
        <v>976312</v>
      </c>
      <c r="CL18" s="81">
        <f t="shared" ref="CL18:CM18" si="86">CL17+CL13</f>
        <v>1202351</v>
      </c>
      <c r="CM18" s="81">
        <f t="shared" si="86"/>
        <v>962077</v>
      </c>
      <c r="CN18" s="81">
        <f t="shared" ref="CN18:CO18" si="87">CN17+CN13</f>
        <v>866005</v>
      </c>
      <c r="CO18" s="81">
        <f t="shared" si="87"/>
        <v>817269</v>
      </c>
      <c r="CP18" s="81">
        <f t="shared" ref="CP18:CQ18" si="88">CP17+CP13</f>
        <v>771289</v>
      </c>
      <c r="CQ18" s="81">
        <f t="shared" si="88"/>
        <v>899899</v>
      </c>
      <c r="CR18" s="81">
        <f t="shared" ref="CR18:CS18" si="89">CR17+CR13</f>
        <v>883527</v>
      </c>
      <c r="CS18" s="81">
        <f t="shared" si="89"/>
        <v>735541</v>
      </c>
      <c r="CT18" s="81">
        <f t="shared" ref="CT18:CU18" si="90">CT17+CT13</f>
        <v>736027</v>
      </c>
      <c r="CU18" s="81">
        <f t="shared" si="90"/>
        <v>958003</v>
      </c>
      <c r="CV18" s="81">
        <f t="shared" ref="CV18" si="91">CV17+CV13</f>
        <v>871687</v>
      </c>
    </row>
    <row r="19" spans="2:105"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c r="CV19" s="100"/>
    </row>
    <row r="20" spans="2:105" ht="14.25" x14ac:dyDescent="0.2">
      <c r="B20" s="30" t="s">
        <v>60</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c r="CV20" s="78">
        <v>0.38</v>
      </c>
    </row>
    <row r="21" spans="2:105" x14ac:dyDescent="0.2">
      <c r="BO21" s="2"/>
      <c r="BP21" s="2"/>
      <c r="BQ21" s="2"/>
      <c r="BR21" s="2"/>
    </row>
    <row r="22" spans="2:105" s="12" customFormat="1" ht="14.25" x14ac:dyDescent="0.2">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70">
        <v>106</v>
      </c>
      <c r="CW22" s="2"/>
      <c r="CX22" s="2"/>
      <c r="CY22" s="2"/>
      <c r="CZ22" s="2"/>
      <c r="DA22" s="2"/>
    </row>
    <row r="23" spans="2:105" x14ac:dyDescent="0.2">
      <c r="AP23" s="57"/>
      <c r="AQ23" s="57"/>
      <c r="AR23" s="57"/>
      <c r="AS23" s="57"/>
      <c r="AT23" s="57"/>
      <c r="AU23" s="57"/>
      <c r="AV23" s="57"/>
      <c r="BO23" s="2"/>
      <c r="BP23" s="2"/>
      <c r="BQ23" s="2"/>
      <c r="BR23" s="2"/>
    </row>
    <row r="24" spans="2:105"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row>
    <row r="25" spans="2:105"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92">AP5</f>
        <v>44316</v>
      </c>
      <c r="AQ25" s="22">
        <f t="shared" si="92"/>
        <v>44347</v>
      </c>
      <c r="AR25" s="22">
        <f t="shared" si="92"/>
        <v>44377</v>
      </c>
      <c r="AS25" s="22">
        <f t="shared" si="92"/>
        <v>44408</v>
      </c>
      <c r="AT25" s="22">
        <f t="shared" si="92"/>
        <v>44439</v>
      </c>
      <c r="AU25" s="22">
        <f t="shared" si="92"/>
        <v>44469</v>
      </c>
      <c r="AV25" s="22">
        <f t="shared" si="92"/>
        <v>44500</v>
      </c>
      <c r="AW25" s="22">
        <f t="shared" si="92"/>
        <v>44530</v>
      </c>
      <c r="AX25" s="22">
        <f t="shared" si="92"/>
        <v>44561</v>
      </c>
      <c r="AY25" s="22">
        <f t="shared" si="92"/>
        <v>44592</v>
      </c>
      <c r="AZ25" s="22">
        <f t="shared" si="92"/>
        <v>44620</v>
      </c>
      <c r="BA25" s="22">
        <f t="shared" si="92"/>
        <v>44651</v>
      </c>
      <c r="BB25" s="22">
        <f t="shared" si="92"/>
        <v>44681</v>
      </c>
      <c r="BC25" s="22">
        <f t="shared" si="92"/>
        <v>44712</v>
      </c>
      <c r="BD25" s="22">
        <f t="shared" si="92"/>
        <v>44742</v>
      </c>
      <c r="BE25" s="22">
        <f t="shared" si="92"/>
        <v>44773</v>
      </c>
      <c r="BF25" s="22">
        <f t="shared" si="92"/>
        <v>44804</v>
      </c>
      <c r="BG25" s="22">
        <f t="shared" si="92"/>
        <v>44834</v>
      </c>
      <c r="BH25" s="22">
        <f t="shared" si="92"/>
        <v>44865</v>
      </c>
      <c r="BI25" s="22">
        <f t="shared" si="92"/>
        <v>44895</v>
      </c>
      <c r="BJ25" s="22">
        <f t="shared" si="92"/>
        <v>44926</v>
      </c>
      <c r="BK25" s="22">
        <f t="shared" si="92"/>
        <v>44957</v>
      </c>
      <c r="BL25" s="22">
        <f t="shared" si="92"/>
        <v>44985</v>
      </c>
      <c r="BM25" s="22">
        <f t="shared" si="92"/>
        <v>45016</v>
      </c>
      <c r="BN25" s="22">
        <f t="shared" si="92"/>
        <v>45046</v>
      </c>
      <c r="BO25" s="22">
        <f t="shared" si="92"/>
        <v>45077</v>
      </c>
      <c r="BP25" s="22">
        <f t="shared" si="92"/>
        <v>45107</v>
      </c>
      <c r="BQ25" s="22">
        <f t="shared" si="92"/>
        <v>45138</v>
      </c>
      <c r="BR25" s="22">
        <f t="shared" si="92"/>
        <v>45169</v>
      </c>
      <c r="BS25" s="22">
        <f t="shared" si="92"/>
        <v>45199</v>
      </c>
      <c r="BT25" s="22">
        <f t="shared" si="92"/>
        <v>45230</v>
      </c>
      <c r="BU25" s="22">
        <f t="shared" si="92"/>
        <v>45260</v>
      </c>
      <c r="BV25" s="22">
        <f t="shared" si="92"/>
        <v>45291</v>
      </c>
      <c r="BW25" s="22">
        <f t="shared" ref="BW25:BX25" si="93">BW5</f>
        <v>45322</v>
      </c>
      <c r="BX25" s="22">
        <f t="shared" si="93"/>
        <v>45351</v>
      </c>
      <c r="BY25" s="22">
        <f t="shared" ref="BY25:BZ25" si="94">BY5</f>
        <v>45382</v>
      </c>
      <c r="BZ25" s="22">
        <f t="shared" si="94"/>
        <v>45412</v>
      </c>
      <c r="CA25" s="22">
        <f t="shared" ref="CA25:CB25" si="95">CA5</f>
        <v>45443</v>
      </c>
      <c r="CB25" s="22">
        <f t="shared" si="95"/>
        <v>45473</v>
      </c>
      <c r="CC25" s="22">
        <f t="shared" ref="CC25:CD25" si="96">CC5</f>
        <v>45504</v>
      </c>
      <c r="CD25" s="22">
        <f t="shared" si="96"/>
        <v>45535</v>
      </c>
      <c r="CE25" s="22">
        <f t="shared" ref="CE25:CF25" si="97">CE5</f>
        <v>45565</v>
      </c>
      <c r="CF25" s="22">
        <f t="shared" si="97"/>
        <v>45596</v>
      </c>
      <c r="CG25" s="22">
        <f t="shared" ref="CG25:CH25" si="98">CG5</f>
        <v>45626</v>
      </c>
      <c r="CH25" s="22">
        <f t="shared" si="98"/>
        <v>45657</v>
      </c>
      <c r="CI25" s="22">
        <f t="shared" ref="CI25:CJ25" si="99">CI5</f>
        <v>45688</v>
      </c>
      <c r="CJ25" s="22">
        <f t="shared" si="99"/>
        <v>45716</v>
      </c>
      <c r="CK25" s="22">
        <f t="shared" ref="CK25:CL25" si="100">CK5</f>
        <v>45747</v>
      </c>
      <c r="CL25" s="22">
        <f t="shared" si="100"/>
        <v>45777</v>
      </c>
      <c r="CM25" s="22">
        <f t="shared" ref="CM25:CN25" si="101">CM5</f>
        <v>45808</v>
      </c>
      <c r="CN25" s="22">
        <f t="shared" si="101"/>
        <v>45838</v>
      </c>
      <c r="CO25" s="22">
        <f t="shared" ref="CO25:CP25" si="102">CO5</f>
        <v>45869</v>
      </c>
      <c r="CP25" s="22">
        <f t="shared" si="102"/>
        <v>45900</v>
      </c>
      <c r="CQ25" s="22">
        <f t="shared" ref="CQ25:CR25" si="103">CQ5</f>
        <v>45930</v>
      </c>
      <c r="CR25" s="22">
        <f t="shared" si="103"/>
        <v>45961</v>
      </c>
      <c r="CS25" s="22">
        <f t="shared" ref="CS25:CT25" si="104">CS5</f>
        <v>45991</v>
      </c>
      <c r="CT25" s="22">
        <f t="shared" si="104"/>
        <v>46022</v>
      </c>
      <c r="CU25" s="22">
        <f t="shared" ref="CU25:CV25" si="105">CU5</f>
        <v>46053</v>
      </c>
      <c r="CV25" s="22">
        <f t="shared" si="105"/>
        <v>46081</v>
      </c>
    </row>
    <row r="26" spans="2:105" x14ac:dyDescent="0.2">
      <c r="B26" s="23" t="s">
        <v>72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row>
    <row r="27" spans="2:105" x14ac:dyDescent="0.2">
      <c r="B27" s="24" t="s">
        <v>38</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c r="CU27" s="80">
        <v>8110</v>
      </c>
      <c r="CV27" s="80">
        <v>7779</v>
      </c>
    </row>
    <row r="28" spans="2:105"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c r="CU28" s="72">
        <v>1592</v>
      </c>
      <c r="CV28" s="72">
        <v>1480</v>
      </c>
    </row>
    <row r="29" spans="2:105"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c r="CU29" s="72">
        <v>5468</v>
      </c>
      <c r="CV29" s="72">
        <v>4647</v>
      </c>
    </row>
    <row r="30" spans="2:105"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c r="CU30" s="72">
        <v>2803</v>
      </c>
      <c r="CV30" s="72">
        <v>2674</v>
      </c>
    </row>
    <row r="31" spans="2:105" ht="12.75" customHeight="1" x14ac:dyDescent="0.2">
      <c r="B31" s="24" t="s">
        <v>42</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c r="CU31" s="72">
        <v>620</v>
      </c>
      <c r="CV31" s="72">
        <v>681</v>
      </c>
    </row>
    <row r="32" spans="2:105" ht="12.75" customHeight="1" x14ac:dyDescent="0.2">
      <c r="B32" s="94" t="s">
        <v>79</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c r="CU32" s="72">
        <v>620</v>
      </c>
      <c r="CV32" s="72">
        <v>681</v>
      </c>
    </row>
    <row r="33" spans="2:100" x14ac:dyDescent="0.2">
      <c r="B33" s="53" t="s">
        <v>4</v>
      </c>
      <c r="C33" s="28">
        <f t="shared" ref="C33:AH33" si="106">SUM(C27:C31)</f>
        <v>7130</v>
      </c>
      <c r="D33" s="28">
        <f t="shared" si="106"/>
        <v>8045</v>
      </c>
      <c r="E33" s="28">
        <f t="shared" si="106"/>
        <v>6994</v>
      </c>
      <c r="F33" s="28">
        <f t="shared" si="106"/>
        <v>6126</v>
      </c>
      <c r="G33" s="28">
        <f t="shared" si="106"/>
        <v>6248</v>
      </c>
      <c r="H33" s="28">
        <f t="shared" si="106"/>
        <v>6826</v>
      </c>
      <c r="I33" s="28">
        <f t="shared" si="106"/>
        <v>5736</v>
      </c>
      <c r="J33" s="28">
        <f t="shared" si="106"/>
        <v>5211</v>
      </c>
      <c r="K33" s="28">
        <f t="shared" si="106"/>
        <v>6941</v>
      </c>
      <c r="L33" s="28">
        <f t="shared" si="106"/>
        <v>7206</v>
      </c>
      <c r="M33" s="28">
        <f t="shared" si="106"/>
        <v>7024</v>
      </c>
      <c r="N33" s="28">
        <f t="shared" si="106"/>
        <v>6675</v>
      </c>
      <c r="O33" s="28">
        <f t="shared" si="106"/>
        <v>8131</v>
      </c>
      <c r="P33" s="28">
        <f t="shared" si="106"/>
        <v>8452</v>
      </c>
      <c r="Q33" s="28">
        <f t="shared" si="106"/>
        <v>8508</v>
      </c>
      <c r="R33" s="28">
        <f t="shared" si="106"/>
        <v>7960</v>
      </c>
      <c r="S33" s="28">
        <f t="shared" si="106"/>
        <v>7772</v>
      </c>
      <c r="T33" s="28">
        <f t="shared" si="106"/>
        <v>8892</v>
      </c>
      <c r="U33" s="28">
        <f t="shared" si="106"/>
        <v>7966</v>
      </c>
      <c r="V33" s="28">
        <f t="shared" si="106"/>
        <v>7681</v>
      </c>
      <c r="W33" s="28">
        <f t="shared" si="106"/>
        <v>8579</v>
      </c>
      <c r="X33" s="28">
        <f t="shared" si="106"/>
        <v>8067</v>
      </c>
      <c r="Y33" s="28">
        <f t="shared" si="106"/>
        <v>8332</v>
      </c>
      <c r="Z33" s="28">
        <f t="shared" si="106"/>
        <v>7219</v>
      </c>
      <c r="AA33" s="28">
        <f t="shared" si="106"/>
        <v>9489</v>
      </c>
      <c r="AB33" s="28">
        <f t="shared" si="106"/>
        <v>9933</v>
      </c>
      <c r="AC33" s="28">
        <f t="shared" si="106"/>
        <v>12249</v>
      </c>
      <c r="AD33" s="28">
        <f t="shared" si="106"/>
        <v>11780</v>
      </c>
      <c r="AE33" s="28">
        <f t="shared" si="106"/>
        <v>11521</v>
      </c>
      <c r="AF33" s="28">
        <f t="shared" si="106"/>
        <v>12113</v>
      </c>
      <c r="AG33" s="28">
        <f t="shared" si="106"/>
        <v>9243</v>
      </c>
      <c r="AH33" s="28">
        <f t="shared" si="106"/>
        <v>8544</v>
      </c>
      <c r="AI33" s="28">
        <f t="shared" ref="AI33:BI33" si="107">SUM(AI27:AI31)</f>
        <v>9766</v>
      </c>
      <c r="AJ33" s="28">
        <f t="shared" si="107"/>
        <v>10272</v>
      </c>
      <c r="AK33" s="28">
        <f t="shared" si="107"/>
        <v>11390.651494367368</v>
      </c>
      <c r="AL33" s="28">
        <f t="shared" si="107"/>
        <v>9300</v>
      </c>
      <c r="AM33" s="28">
        <f t="shared" si="107"/>
        <v>12374</v>
      </c>
      <c r="AN33" s="28">
        <f t="shared" si="107"/>
        <v>11783</v>
      </c>
      <c r="AO33" s="28">
        <f t="shared" si="107"/>
        <v>12720</v>
      </c>
      <c r="AP33" s="28">
        <f t="shared" si="107"/>
        <v>10781</v>
      </c>
      <c r="AQ33" s="28">
        <f t="shared" si="107"/>
        <v>10299</v>
      </c>
      <c r="AR33" s="28">
        <f t="shared" si="107"/>
        <v>10887</v>
      </c>
      <c r="AS33" s="28">
        <f t="shared" si="107"/>
        <v>9757</v>
      </c>
      <c r="AT33" s="28">
        <f t="shared" si="107"/>
        <v>8037</v>
      </c>
      <c r="AU33" s="28">
        <f t="shared" si="107"/>
        <v>10166</v>
      </c>
      <c r="AV33" s="28">
        <f t="shared" si="107"/>
        <v>10353</v>
      </c>
      <c r="AW33" s="28">
        <f t="shared" si="107"/>
        <v>10486</v>
      </c>
      <c r="AX33" s="28">
        <f t="shared" si="107"/>
        <v>8386</v>
      </c>
      <c r="AY33" s="28">
        <f t="shared" si="107"/>
        <v>11968</v>
      </c>
      <c r="AZ33" s="28">
        <f t="shared" si="107"/>
        <v>11570</v>
      </c>
      <c r="BA33" s="28">
        <f t="shared" si="107"/>
        <v>12394</v>
      </c>
      <c r="BB33" s="28">
        <f t="shared" si="107"/>
        <v>12237</v>
      </c>
      <c r="BC33" s="28">
        <f t="shared" si="107"/>
        <v>11958</v>
      </c>
      <c r="BD33" s="28">
        <f t="shared" si="107"/>
        <v>12675</v>
      </c>
      <c r="BE33" s="28">
        <f t="shared" si="107"/>
        <v>10551</v>
      </c>
      <c r="BF33" s="28">
        <f t="shared" si="107"/>
        <v>10168</v>
      </c>
      <c r="BG33" s="28">
        <f t="shared" si="107"/>
        <v>12249</v>
      </c>
      <c r="BH33" s="28">
        <f t="shared" si="107"/>
        <v>12427</v>
      </c>
      <c r="BI33" s="28">
        <f t="shared" si="107"/>
        <v>13126</v>
      </c>
      <c r="BJ33" s="28">
        <f t="shared" ref="BJ33:BK33" si="108">SUM(BJ27:BJ31)</f>
        <v>10613</v>
      </c>
      <c r="BK33" s="28">
        <f t="shared" si="108"/>
        <v>14000</v>
      </c>
      <c r="BL33" s="28">
        <f t="shared" ref="BL33:BM33" si="109">SUM(BL27:BL31)</f>
        <v>14446</v>
      </c>
      <c r="BM33" s="28">
        <f t="shared" si="109"/>
        <v>12882.173913043478</v>
      </c>
      <c r="BN33" s="81">
        <f t="shared" ref="BN33:BO33" si="110">SUM(BN27:BN31)</f>
        <v>12393</v>
      </c>
      <c r="BO33" s="81">
        <f t="shared" si="110"/>
        <v>12040</v>
      </c>
      <c r="BP33" s="81">
        <f t="shared" ref="BP33:BQ33" si="111">SUM(BP27:BP31)</f>
        <v>12284</v>
      </c>
      <c r="BQ33" s="81">
        <f t="shared" si="111"/>
        <v>11393</v>
      </c>
      <c r="BR33" s="81">
        <f t="shared" ref="BR33:BS33" si="112">SUM(BR27:BR31)</f>
        <v>10399</v>
      </c>
      <c r="BS33" s="81">
        <f t="shared" si="112"/>
        <v>11764</v>
      </c>
      <c r="BT33" s="81">
        <f t="shared" ref="BT33:BU33" si="113">SUM(BT27:BT31)</f>
        <v>12655</v>
      </c>
      <c r="BU33" s="81">
        <f t="shared" si="113"/>
        <v>14347</v>
      </c>
      <c r="BV33" s="81">
        <f t="shared" ref="BV33:BW33" si="114">SUM(BV27:BV31)</f>
        <v>12262</v>
      </c>
      <c r="BW33" s="81">
        <f t="shared" si="114"/>
        <v>14964</v>
      </c>
      <c r="BX33" s="81">
        <f t="shared" ref="BX33:BY33" si="115">SUM(BX27:BX31)</f>
        <v>15176</v>
      </c>
      <c r="BY33" s="81">
        <f t="shared" si="115"/>
        <v>14814</v>
      </c>
      <c r="BZ33" s="81">
        <f t="shared" ref="BZ33:CA33" si="116">SUM(BZ27:BZ31)</f>
        <v>13866</v>
      </c>
      <c r="CA33" s="81">
        <f t="shared" si="116"/>
        <v>13372</v>
      </c>
      <c r="CB33" s="81">
        <f t="shared" ref="CB33:CC33" si="117">SUM(CB27:CB31)</f>
        <v>14046</v>
      </c>
      <c r="CC33" s="81">
        <f t="shared" si="117"/>
        <v>12791</v>
      </c>
      <c r="CD33" s="81">
        <f t="shared" ref="CD33:CE33" si="118">SUM(CD27:CD31)</f>
        <v>13253</v>
      </c>
      <c r="CE33" s="81">
        <f t="shared" si="118"/>
        <v>16483</v>
      </c>
      <c r="CF33" s="81">
        <f t="shared" ref="CF33:CG33" si="119">SUM(CF27:CF31)</f>
        <v>15022</v>
      </c>
      <c r="CG33" s="81">
        <f t="shared" si="119"/>
        <v>14291</v>
      </c>
      <c r="CH33" s="81">
        <f t="shared" ref="CH33:CI33" si="120">SUM(CH27:CH31)</f>
        <v>12285</v>
      </c>
      <c r="CI33" s="81">
        <f t="shared" si="120"/>
        <v>14473</v>
      </c>
      <c r="CJ33" s="81">
        <f t="shared" ref="CJ33:CK33" si="121">SUM(CJ27:CJ31)</f>
        <v>15493</v>
      </c>
      <c r="CK33" s="81">
        <f t="shared" si="121"/>
        <v>17776</v>
      </c>
      <c r="CL33" s="81">
        <f t="shared" ref="CL33:CM33" si="122">SUM(CL27:CL31)</f>
        <v>18360</v>
      </c>
      <c r="CM33" s="81">
        <f t="shared" si="122"/>
        <v>16348</v>
      </c>
      <c r="CN33" s="81">
        <f t="shared" ref="CN33:CP33" si="123">SUM(CN27:CN31)</f>
        <v>15658</v>
      </c>
      <c r="CO33" s="81">
        <f t="shared" si="123"/>
        <v>14342</v>
      </c>
      <c r="CP33" s="81">
        <f t="shared" si="123"/>
        <v>13086</v>
      </c>
      <c r="CQ33" s="81">
        <f t="shared" ref="CQ33:CR33" si="124">SUM(CQ27:CQ31)</f>
        <v>16157</v>
      </c>
      <c r="CR33" s="81">
        <f t="shared" si="124"/>
        <v>15999</v>
      </c>
      <c r="CS33" s="81">
        <f t="shared" ref="CS33:CT33" si="125">SUM(CS27:CS31)</f>
        <v>16808</v>
      </c>
      <c r="CT33" s="81">
        <f t="shared" si="125"/>
        <v>13546</v>
      </c>
      <c r="CU33" s="81">
        <f t="shared" ref="CU33:CV33" si="126">SUM(CU27:CU31)</f>
        <v>18593</v>
      </c>
      <c r="CV33" s="81">
        <f t="shared" si="126"/>
        <v>17261</v>
      </c>
    </row>
    <row r="34" spans="2:100"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c r="CU34" s="102"/>
      <c r="CV34" s="102"/>
    </row>
    <row r="35" spans="2:100"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c r="CU35" s="72">
        <v>27707</v>
      </c>
      <c r="CV35" s="72">
        <v>27509</v>
      </c>
    </row>
    <row r="36" spans="2:100"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c r="CU36" s="72">
        <v>1392</v>
      </c>
      <c r="CV36" s="72">
        <v>923</v>
      </c>
    </row>
    <row r="37" spans="2:100" x14ac:dyDescent="0.2">
      <c r="B37" s="53" t="s">
        <v>7</v>
      </c>
      <c r="C37" s="28">
        <f t="shared" ref="C37:W37" si="127">C36</f>
        <v>210</v>
      </c>
      <c r="D37" s="28">
        <f t="shared" si="127"/>
        <v>219</v>
      </c>
      <c r="E37" s="28">
        <f t="shared" si="127"/>
        <v>260</v>
      </c>
      <c r="F37" s="28">
        <f t="shared" si="127"/>
        <v>179</v>
      </c>
      <c r="G37" s="28">
        <f t="shared" si="127"/>
        <v>199</v>
      </c>
      <c r="H37" s="28">
        <f t="shared" si="127"/>
        <v>212</v>
      </c>
      <c r="I37" s="28">
        <f t="shared" si="127"/>
        <v>165</v>
      </c>
      <c r="J37" s="28">
        <f t="shared" si="127"/>
        <v>218</v>
      </c>
      <c r="K37" s="28">
        <f t="shared" si="127"/>
        <v>210</v>
      </c>
      <c r="L37" s="28">
        <f t="shared" si="127"/>
        <v>237</v>
      </c>
      <c r="M37" s="28">
        <f t="shared" si="127"/>
        <v>233</v>
      </c>
      <c r="N37" s="28">
        <f t="shared" si="127"/>
        <v>231</v>
      </c>
      <c r="O37" s="28">
        <f t="shared" si="127"/>
        <v>231</v>
      </c>
      <c r="P37" s="28">
        <f t="shared" si="127"/>
        <v>281</v>
      </c>
      <c r="Q37" s="28">
        <f t="shared" si="127"/>
        <v>191</v>
      </c>
      <c r="R37" s="28">
        <f t="shared" si="127"/>
        <v>195</v>
      </c>
      <c r="S37" s="28">
        <f t="shared" si="127"/>
        <v>185</v>
      </c>
      <c r="T37" s="28">
        <f t="shared" si="127"/>
        <v>252</v>
      </c>
      <c r="U37" s="28">
        <f t="shared" si="127"/>
        <v>162</v>
      </c>
      <c r="V37" s="28">
        <f t="shared" si="127"/>
        <v>207</v>
      </c>
      <c r="W37" s="28">
        <f t="shared" si="127"/>
        <v>176</v>
      </c>
      <c r="X37" s="28">
        <f>X36</f>
        <v>193</v>
      </c>
      <c r="Y37" s="28">
        <f>SUM(Y35:Y36)</f>
        <v>15788</v>
      </c>
      <c r="Z37" s="28">
        <f t="shared" ref="Z37:AF37" si="128">SUM(Z35:Z36)</f>
        <v>15057</v>
      </c>
      <c r="AA37" s="28">
        <f t="shared" si="128"/>
        <v>18841.915999999997</v>
      </c>
      <c r="AB37" s="28">
        <f t="shared" si="128"/>
        <v>21163</v>
      </c>
      <c r="AC37" s="28">
        <f t="shared" si="128"/>
        <v>29412</v>
      </c>
      <c r="AD37" s="28">
        <f t="shared" si="128"/>
        <v>16815</v>
      </c>
      <c r="AE37" s="28">
        <f t="shared" si="128"/>
        <v>14526</v>
      </c>
      <c r="AF37" s="28">
        <f t="shared" si="128"/>
        <v>14183</v>
      </c>
      <c r="AG37" s="28">
        <f t="shared" ref="AG37" si="129">SUM(AG35:AG36)</f>
        <v>10660</v>
      </c>
      <c r="AH37" s="28">
        <f t="shared" ref="AH37:AM37" si="130">SUM(AH35:AH36)</f>
        <v>12921</v>
      </c>
      <c r="AI37" s="28">
        <f t="shared" si="130"/>
        <v>12132</v>
      </c>
      <c r="AJ37" s="28">
        <f t="shared" si="130"/>
        <v>12992</v>
      </c>
      <c r="AK37" s="28">
        <f t="shared" si="130"/>
        <v>14981</v>
      </c>
      <c r="AL37" s="28">
        <f t="shared" si="130"/>
        <v>12216.012545454547</v>
      </c>
      <c r="AM37" s="28">
        <f t="shared" si="130"/>
        <v>17831</v>
      </c>
      <c r="AN37" s="28">
        <f t="shared" ref="AN37:AO37" si="131">SUM(AN35:AN36)</f>
        <v>20268</v>
      </c>
      <c r="AO37" s="28">
        <f t="shared" si="131"/>
        <v>17259</v>
      </c>
      <c r="AP37" s="28">
        <f t="shared" ref="AP37:AQ37" si="132">SUM(AP35:AP36)</f>
        <v>13642</v>
      </c>
      <c r="AQ37" s="28">
        <f t="shared" si="132"/>
        <v>13718</v>
      </c>
      <c r="AR37" s="28">
        <f t="shared" ref="AR37:AS37" si="133">SUM(AR35:AR36)</f>
        <v>14886</v>
      </c>
      <c r="AS37" s="28">
        <f t="shared" si="133"/>
        <v>13970</v>
      </c>
      <c r="AT37" s="28">
        <f t="shared" ref="AT37:AU37" si="134">SUM(AT35:AT36)</f>
        <v>13263</v>
      </c>
      <c r="AU37" s="28">
        <f t="shared" si="134"/>
        <v>16397</v>
      </c>
      <c r="AV37" s="28">
        <f t="shared" ref="AV37:AW37" si="135">SUM(AV35:AV36)</f>
        <v>20521</v>
      </c>
      <c r="AW37" s="28">
        <f t="shared" si="135"/>
        <v>22024</v>
      </c>
      <c r="AX37" s="28">
        <f t="shared" ref="AX37" si="136">SUM(AX35:AX36)</f>
        <v>16119</v>
      </c>
      <c r="AY37" s="28">
        <f t="shared" ref="AY37:AZ37" si="137">SUM(AY35:AY36)</f>
        <v>23815</v>
      </c>
      <c r="AZ37" s="28">
        <f t="shared" si="137"/>
        <v>26059</v>
      </c>
      <c r="BA37" s="28">
        <f t="shared" ref="BA37:BB37" si="138">SUM(BA35:BA36)</f>
        <v>26501.419565217391</v>
      </c>
      <c r="BB37" s="28">
        <f t="shared" si="138"/>
        <v>25902</v>
      </c>
      <c r="BC37" s="28">
        <f t="shared" ref="BC37:BD37" si="139">SUM(BC35:BC36)</f>
        <v>22839</v>
      </c>
      <c r="BD37" s="28">
        <f t="shared" si="139"/>
        <v>20685</v>
      </c>
      <c r="BE37" s="28">
        <f t="shared" ref="BE37:BF37" si="140">SUM(BE35:BE36)</f>
        <v>20587</v>
      </c>
      <c r="BF37" s="28">
        <f t="shared" si="140"/>
        <v>20447</v>
      </c>
      <c r="BG37" s="28">
        <f t="shared" ref="BG37:BI37" si="141">SUM(BG35:BG36)</f>
        <v>20369</v>
      </c>
      <c r="BH37" s="28">
        <f t="shared" si="141"/>
        <v>19555</v>
      </c>
      <c r="BI37" s="28">
        <f t="shared" si="141"/>
        <v>19102</v>
      </c>
      <c r="BJ37" s="28">
        <f t="shared" ref="BJ37:BK37" si="142">SUM(BJ35:BJ36)</f>
        <v>16578</v>
      </c>
      <c r="BK37" s="28">
        <f t="shared" si="142"/>
        <v>22561</v>
      </c>
      <c r="BL37" s="28">
        <f t="shared" ref="BL37:BM37" si="143">SUM(BL35:BL36)</f>
        <v>23450</v>
      </c>
      <c r="BM37" s="28">
        <f t="shared" si="143"/>
        <v>27000</v>
      </c>
      <c r="BN37" s="81">
        <f t="shared" ref="BN37:BO37" si="144">SUM(BN35:BN36)</f>
        <v>15450</v>
      </c>
      <c r="BO37" s="81">
        <f t="shared" si="144"/>
        <v>16314</v>
      </c>
      <c r="BP37" s="81">
        <f t="shared" ref="BP37:BQ37" si="145">SUM(BP35:BP36)</f>
        <v>14992</v>
      </c>
      <c r="BQ37" s="81">
        <f t="shared" si="145"/>
        <v>16922</v>
      </c>
      <c r="BR37" s="81">
        <f t="shared" ref="BR37:BS37" si="146">SUM(BR35:BR36)</f>
        <v>19406</v>
      </c>
      <c r="BS37" s="81">
        <f t="shared" si="146"/>
        <v>17861</v>
      </c>
      <c r="BT37" s="81">
        <f t="shared" ref="BT37:BU37" si="147">SUM(BT35:BT36)</f>
        <v>20282</v>
      </c>
      <c r="BU37" s="81">
        <f t="shared" si="147"/>
        <v>14492</v>
      </c>
      <c r="BV37" s="81">
        <f t="shared" ref="BV37:BW37" si="148">SUM(BV35:BV36)</f>
        <v>14732</v>
      </c>
      <c r="BW37" s="81">
        <f t="shared" si="148"/>
        <v>16891</v>
      </c>
      <c r="BX37" s="81">
        <f t="shared" ref="BX37:BY37" si="149">SUM(BX35:BX36)</f>
        <v>19085</v>
      </c>
      <c r="BY37" s="81">
        <f t="shared" si="149"/>
        <v>17017</v>
      </c>
      <c r="BZ37" s="81">
        <f t="shared" ref="BZ37:CA37" si="150">SUM(BZ35:BZ36)</f>
        <v>20283</v>
      </c>
      <c r="CA37" s="81">
        <f t="shared" si="150"/>
        <v>18800</v>
      </c>
      <c r="CB37" s="81">
        <f t="shared" ref="CB37:CC37" si="151">SUM(CB35:CB36)</f>
        <v>22455</v>
      </c>
      <c r="CC37" s="81">
        <f t="shared" si="151"/>
        <v>22344</v>
      </c>
      <c r="CD37" s="81">
        <f t="shared" ref="CD37:CE37" si="152">SUM(CD35:CD36)</f>
        <v>28357</v>
      </c>
      <c r="CE37" s="81">
        <f t="shared" si="152"/>
        <v>28705</v>
      </c>
      <c r="CF37" s="81">
        <f t="shared" ref="CF37:CG37" si="153">SUM(CF35:CF36)</f>
        <v>31155</v>
      </c>
      <c r="CG37" s="81">
        <f t="shared" si="153"/>
        <v>30654</v>
      </c>
      <c r="CH37" s="81">
        <f t="shared" ref="CH37:CI37" si="154">SUM(CH35:CH36)</f>
        <v>19752</v>
      </c>
      <c r="CI37" s="81">
        <f t="shared" si="154"/>
        <v>24453</v>
      </c>
      <c r="CJ37" s="81">
        <f t="shared" ref="CJ37:CK37" si="155">SUM(CJ35:CJ36)</f>
        <v>27870</v>
      </c>
      <c r="CK37" s="81">
        <f t="shared" si="155"/>
        <v>28714</v>
      </c>
      <c r="CL37" s="81">
        <f t="shared" ref="CL37:CM37" si="156">SUM(CL35:CL36)</f>
        <v>39076</v>
      </c>
      <c r="CM37" s="81">
        <f t="shared" si="156"/>
        <v>29882</v>
      </c>
      <c r="CN37" s="81">
        <f t="shared" ref="CN37:CO37" si="157">SUM(CN35:CN36)</f>
        <v>27445</v>
      </c>
      <c r="CO37" s="81">
        <f t="shared" si="157"/>
        <v>22646</v>
      </c>
      <c r="CP37" s="81">
        <f t="shared" ref="CP37:CQ37" si="158">SUM(CP35:CP36)</f>
        <v>23787</v>
      </c>
      <c r="CQ37" s="81">
        <f t="shared" si="158"/>
        <v>26543</v>
      </c>
      <c r="CR37" s="81">
        <f t="shared" ref="CR37:CS37" si="159">SUM(CR35:CR36)</f>
        <v>24019</v>
      </c>
      <c r="CS37" s="81">
        <f t="shared" si="159"/>
        <v>23681</v>
      </c>
      <c r="CT37" s="81">
        <f t="shared" ref="CT37:CU37" si="160">SUM(CT35:CT36)</f>
        <v>20026</v>
      </c>
      <c r="CU37" s="81">
        <f t="shared" si="160"/>
        <v>29099</v>
      </c>
      <c r="CV37" s="81">
        <f t="shared" ref="CV37" si="161">SUM(CV35:CV36)</f>
        <v>28432</v>
      </c>
    </row>
    <row r="38" spans="2:100" ht="14.25" x14ac:dyDescent="0.2">
      <c r="B38" s="30" t="s">
        <v>22</v>
      </c>
      <c r="C38" s="28">
        <f t="shared" ref="C38:AF38" si="162">C37+C33</f>
        <v>7340</v>
      </c>
      <c r="D38" s="28">
        <f t="shared" si="162"/>
        <v>8264</v>
      </c>
      <c r="E38" s="28">
        <f t="shared" si="162"/>
        <v>7254</v>
      </c>
      <c r="F38" s="28">
        <f t="shared" si="162"/>
        <v>6305</v>
      </c>
      <c r="G38" s="28">
        <f t="shared" si="162"/>
        <v>6447</v>
      </c>
      <c r="H38" s="28">
        <f t="shared" si="162"/>
        <v>7038</v>
      </c>
      <c r="I38" s="28">
        <f t="shared" si="162"/>
        <v>5901</v>
      </c>
      <c r="J38" s="28">
        <f t="shared" si="162"/>
        <v>5429</v>
      </c>
      <c r="K38" s="28">
        <f t="shared" si="162"/>
        <v>7151</v>
      </c>
      <c r="L38" s="28">
        <f t="shared" si="162"/>
        <v>7443</v>
      </c>
      <c r="M38" s="28">
        <f t="shared" si="162"/>
        <v>7257</v>
      </c>
      <c r="N38" s="28">
        <f t="shared" si="162"/>
        <v>6906</v>
      </c>
      <c r="O38" s="28">
        <f t="shared" si="162"/>
        <v>8362</v>
      </c>
      <c r="P38" s="28">
        <f t="shared" si="162"/>
        <v>8733</v>
      </c>
      <c r="Q38" s="28">
        <f t="shared" si="162"/>
        <v>8699</v>
      </c>
      <c r="R38" s="28">
        <f t="shared" si="162"/>
        <v>8155</v>
      </c>
      <c r="S38" s="28">
        <f t="shared" si="162"/>
        <v>7957</v>
      </c>
      <c r="T38" s="28">
        <f t="shared" si="162"/>
        <v>9144</v>
      </c>
      <c r="U38" s="28">
        <f t="shared" si="162"/>
        <v>8128</v>
      </c>
      <c r="V38" s="28">
        <f t="shared" si="162"/>
        <v>7888</v>
      </c>
      <c r="W38" s="28">
        <f t="shared" si="162"/>
        <v>8755</v>
      </c>
      <c r="X38" s="28">
        <f t="shared" si="162"/>
        <v>8260</v>
      </c>
      <c r="Y38" s="28">
        <f t="shared" si="162"/>
        <v>24120</v>
      </c>
      <c r="Z38" s="28">
        <f t="shared" si="162"/>
        <v>22276</v>
      </c>
      <c r="AA38" s="28">
        <f t="shared" si="162"/>
        <v>28330.915999999997</v>
      </c>
      <c r="AB38" s="28">
        <f t="shared" si="162"/>
        <v>31096</v>
      </c>
      <c r="AC38" s="28">
        <f t="shared" si="162"/>
        <v>41661</v>
      </c>
      <c r="AD38" s="28">
        <f t="shared" si="162"/>
        <v>28595</v>
      </c>
      <c r="AE38" s="28">
        <f t="shared" si="162"/>
        <v>26047</v>
      </c>
      <c r="AF38" s="28">
        <f t="shared" si="162"/>
        <v>26296</v>
      </c>
      <c r="AG38" s="28">
        <f t="shared" ref="AG38:AH38" si="163">AG37+AG33</f>
        <v>19903</v>
      </c>
      <c r="AH38" s="28">
        <f t="shared" si="163"/>
        <v>21465</v>
      </c>
      <c r="AI38" s="28">
        <f t="shared" ref="AI38:AJ38" si="164">AI37+AI33</f>
        <v>21898</v>
      </c>
      <c r="AJ38" s="28">
        <f t="shared" si="164"/>
        <v>23264</v>
      </c>
      <c r="AK38" s="28">
        <f t="shared" ref="AK38:AL38" si="165">AK37+AK33</f>
        <v>26371.651494367368</v>
      </c>
      <c r="AL38" s="28">
        <f t="shared" si="165"/>
        <v>21516.012545454549</v>
      </c>
      <c r="AM38" s="28">
        <f t="shared" ref="AM38:AN38" si="166">AM37+AM33</f>
        <v>30205</v>
      </c>
      <c r="AN38" s="28">
        <f t="shared" si="166"/>
        <v>32051</v>
      </c>
      <c r="AO38" s="28">
        <f t="shared" ref="AO38:AP38" si="167">AO37+AO33</f>
        <v>29979</v>
      </c>
      <c r="AP38" s="28">
        <f t="shared" si="167"/>
        <v>24423</v>
      </c>
      <c r="AQ38" s="28">
        <f t="shared" ref="AQ38:AR38" si="168">AQ37+AQ33</f>
        <v>24017</v>
      </c>
      <c r="AR38" s="28">
        <f t="shared" si="168"/>
        <v>25773</v>
      </c>
      <c r="AS38" s="28">
        <f t="shared" ref="AS38:AT38" si="169">AS37+AS33</f>
        <v>23727</v>
      </c>
      <c r="AT38" s="28">
        <f t="shared" si="169"/>
        <v>21300</v>
      </c>
      <c r="AU38" s="28">
        <f t="shared" ref="AU38:AV38" si="170">AU37+AU33</f>
        <v>26563</v>
      </c>
      <c r="AV38" s="28">
        <f t="shared" si="170"/>
        <v>30874</v>
      </c>
      <c r="AW38" s="28">
        <f t="shared" ref="AW38:AX38" si="171">AW37+AW33</f>
        <v>32510</v>
      </c>
      <c r="AX38" s="28">
        <f t="shared" si="171"/>
        <v>24505</v>
      </c>
      <c r="AY38" s="28">
        <f t="shared" ref="AY38:AZ38" si="172">AY37+AY33</f>
        <v>35783</v>
      </c>
      <c r="AZ38" s="28">
        <f t="shared" si="172"/>
        <v>37629</v>
      </c>
      <c r="BA38" s="28">
        <f t="shared" ref="BA38:BB38" si="173">BA37+BA33</f>
        <v>38895.419565217395</v>
      </c>
      <c r="BB38" s="28">
        <f t="shared" si="173"/>
        <v>38139</v>
      </c>
      <c r="BC38" s="28">
        <f t="shared" ref="BC38:BD38" si="174">BC37+BC33</f>
        <v>34797</v>
      </c>
      <c r="BD38" s="28">
        <f t="shared" si="174"/>
        <v>33360</v>
      </c>
      <c r="BE38" s="28">
        <f t="shared" ref="BE38:BF38" si="175">BE37+BE33</f>
        <v>31138</v>
      </c>
      <c r="BF38" s="28">
        <f t="shared" si="175"/>
        <v>30615</v>
      </c>
      <c r="BG38" s="28">
        <f t="shared" ref="BG38:BI38" si="176">BG37+BG33</f>
        <v>32618</v>
      </c>
      <c r="BH38" s="28">
        <f t="shared" si="176"/>
        <v>31982</v>
      </c>
      <c r="BI38" s="28">
        <f t="shared" si="176"/>
        <v>32228</v>
      </c>
      <c r="BJ38" s="28">
        <f t="shared" ref="BJ38:BK38" si="177">BJ37+BJ33</f>
        <v>27191</v>
      </c>
      <c r="BK38" s="28">
        <f t="shared" si="177"/>
        <v>36561</v>
      </c>
      <c r="BL38" s="28">
        <f t="shared" ref="BL38:BM38" si="178">BL37+BL33</f>
        <v>37896</v>
      </c>
      <c r="BM38" s="28">
        <f t="shared" si="178"/>
        <v>39882.17391304348</v>
      </c>
      <c r="BN38" s="81">
        <f t="shared" ref="BN38:BO38" si="179">BN37+BN33</f>
        <v>27843</v>
      </c>
      <c r="BO38" s="81">
        <f t="shared" si="179"/>
        <v>28354</v>
      </c>
      <c r="BP38" s="81">
        <f t="shared" ref="BP38:BQ38" si="180">BP37+BP33</f>
        <v>27276</v>
      </c>
      <c r="BQ38" s="81">
        <f t="shared" si="180"/>
        <v>28315</v>
      </c>
      <c r="BR38" s="81">
        <f t="shared" ref="BR38:BS38" si="181">BR37+BR33</f>
        <v>29805</v>
      </c>
      <c r="BS38" s="81">
        <f t="shared" si="181"/>
        <v>29625</v>
      </c>
      <c r="BT38" s="81">
        <f t="shared" ref="BT38:BU38" si="182">BT37+BT33</f>
        <v>32937</v>
      </c>
      <c r="BU38" s="81">
        <f t="shared" si="182"/>
        <v>28839</v>
      </c>
      <c r="BV38" s="81">
        <f t="shared" ref="BV38:BW38" si="183">BV37+BV33</f>
        <v>26994</v>
      </c>
      <c r="BW38" s="81">
        <f t="shared" si="183"/>
        <v>31855</v>
      </c>
      <c r="BX38" s="81">
        <f t="shared" ref="BX38:BY38" si="184">BX37+BX33</f>
        <v>34261</v>
      </c>
      <c r="BY38" s="81">
        <f t="shared" si="184"/>
        <v>31831</v>
      </c>
      <c r="BZ38" s="81">
        <f t="shared" ref="BZ38:CA38" si="185">BZ37+BZ33</f>
        <v>34149</v>
      </c>
      <c r="CA38" s="81">
        <f t="shared" si="185"/>
        <v>32172</v>
      </c>
      <c r="CB38" s="81">
        <f t="shared" ref="CB38:CC38" si="186">CB37+CB33</f>
        <v>36501</v>
      </c>
      <c r="CC38" s="81">
        <f t="shared" si="186"/>
        <v>35135</v>
      </c>
      <c r="CD38" s="81">
        <f t="shared" ref="CD38:CE38" si="187">CD37+CD33</f>
        <v>41610</v>
      </c>
      <c r="CE38" s="81">
        <f t="shared" si="187"/>
        <v>45188</v>
      </c>
      <c r="CF38" s="81">
        <f t="shared" ref="CF38:CG38" si="188">CF37+CF33</f>
        <v>46177</v>
      </c>
      <c r="CG38" s="81">
        <f t="shared" si="188"/>
        <v>44945</v>
      </c>
      <c r="CH38" s="81">
        <f t="shared" ref="CH38:CI38" si="189">CH37+CH33</f>
        <v>32037</v>
      </c>
      <c r="CI38" s="81">
        <f t="shared" si="189"/>
        <v>38926</v>
      </c>
      <c r="CJ38" s="81">
        <f t="shared" ref="CJ38:CK38" si="190">CJ37+CJ33</f>
        <v>43363</v>
      </c>
      <c r="CK38" s="81">
        <f t="shared" si="190"/>
        <v>46490</v>
      </c>
      <c r="CL38" s="81">
        <f t="shared" ref="CL38:CM38" si="191">CL37+CL33</f>
        <v>57436</v>
      </c>
      <c r="CM38" s="81">
        <f t="shared" si="191"/>
        <v>46230</v>
      </c>
      <c r="CN38" s="81">
        <f t="shared" ref="CN38:CO38" si="192">CN37+CN33</f>
        <v>43103</v>
      </c>
      <c r="CO38" s="81">
        <f t="shared" si="192"/>
        <v>36988</v>
      </c>
      <c r="CP38" s="81">
        <f t="shared" ref="CP38:CQ38" si="193">CP37+CP33</f>
        <v>36873</v>
      </c>
      <c r="CQ38" s="81">
        <f t="shared" si="193"/>
        <v>42700</v>
      </c>
      <c r="CR38" s="81">
        <f t="shared" ref="CR38:CS38" si="194">CR37+CR33</f>
        <v>40018</v>
      </c>
      <c r="CS38" s="81">
        <f t="shared" si="194"/>
        <v>40489</v>
      </c>
      <c r="CT38" s="81">
        <f t="shared" ref="CT38:CU38" si="195">CT37+CT33</f>
        <v>33572</v>
      </c>
      <c r="CU38" s="81">
        <f t="shared" si="195"/>
        <v>47692</v>
      </c>
      <c r="CV38" s="81">
        <f t="shared" ref="CV38" si="196">CV37+CV33</f>
        <v>45693</v>
      </c>
    </row>
    <row r="39" spans="2:100"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c r="CU39" s="101"/>
      <c r="CV39" s="101"/>
    </row>
    <row r="40" spans="2:100" ht="14.25" x14ac:dyDescent="0.2">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197">AQ22/AQ42</f>
        <v>298.39999999999998</v>
      </c>
      <c r="AR40" s="25">
        <f t="shared" si="197"/>
        <v>333.81818181818181</v>
      </c>
      <c r="AS40" s="25">
        <f t="shared" si="197"/>
        <v>298.76190476190476</v>
      </c>
      <c r="AT40" s="25">
        <f t="shared" si="197"/>
        <v>265.45454545454544</v>
      </c>
      <c r="AU40" s="25">
        <f t="shared" si="197"/>
        <v>249.8095238095238</v>
      </c>
      <c r="AV40" s="25">
        <f t="shared" si="197"/>
        <v>283.64999999999998</v>
      </c>
      <c r="AW40" s="25">
        <f t="shared" si="197"/>
        <v>325</v>
      </c>
      <c r="AX40" s="25">
        <f t="shared" si="197"/>
        <v>261.22727272727275</v>
      </c>
      <c r="AY40" s="25">
        <f t="shared" si="197"/>
        <v>116.1</v>
      </c>
      <c r="AZ40" s="25">
        <f t="shared" si="197"/>
        <v>125.57894736842105</v>
      </c>
      <c r="BA40" s="25">
        <f t="shared" si="197"/>
        <v>103.60869565217391</v>
      </c>
      <c r="BB40" s="25">
        <f t="shared" si="197"/>
        <v>137.75</v>
      </c>
      <c r="BC40" s="25">
        <f t="shared" si="197"/>
        <v>154.28571428571428</v>
      </c>
      <c r="BD40" s="25">
        <f t="shared" si="197"/>
        <v>113.19047619047619</v>
      </c>
      <c r="BE40" s="25">
        <f t="shared" si="197"/>
        <v>135.85</v>
      </c>
      <c r="BF40" s="25">
        <f t="shared" si="197"/>
        <v>141.60869565217391</v>
      </c>
      <c r="BG40" s="25">
        <f t="shared" si="197"/>
        <v>104.19047619047619</v>
      </c>
      <c r="BH40" s="25">
        <f t="shared" si="197"/>
        <v>139.6</v>
      </c>
      <c r="BI40" s="71">
        <f t="shared" si="197"/>
        <v>163.95</v>
      </c>
      <c r="BJ40" s="71">
        <f t="shared" si="197"/>
        <v>88.19047619047619</v>
      </c>
      <c r="BK40" s="71">
        <f t="shared" si="197"/>
        <v>200.9</v>
      </c>
      <c r="BL40" s="71">
        <f t="shared" si="197"/>
        <v>143.85578947368421</v>
      </c>
      <c r="BM40" s="71">
        <f t="shared" si="197"/>
        <v>143.17391304347825</v>
      </c>
      <c r="BN40" s="71">
        <f t="shared" si="197"/>
        <v>145.10526315789474</v>
      </c>
      <c r="BO40" s="71">
        <f t="shared" si="197"/>
        <v>116.13636363636364</v>
      </c>
      <c r="BP40" s="71">
        <f t="shared" si="197"/>
        <v>122.71428571428571</v>
      </c>
      <c r="BQ40" s="71">
        <f t="shared" si="197"/>
        <v>109.8</v>
      </c>
      <c r="BR40" s="71">
        <f t="shared" si="197"/>
        <v>121.39130434782609</v>
      </c>
      <c r="BS40" s="71">
        <f t="shared" si="197"/>
        <v>94.6</v>
      </c>
      <c r="BT40" s="71">
        <f t="shared" si="197"/>
        <v>111.61904761904762</v>
      </c>
      <c r="BU40" s="71">
        <f t="shared" si="197"/>
        <v>155.9047619047619</v>
      </c>
      <c r="BV40" s="71">
        <f t="shared" si="197"/>
        <v>146.25</v>
      </c>
      <c r="BW40" s="71">
        <f t="shared" ref="BW40:BX40" si="198">BW22/BW42</f>
        <v>103.04761904761905</v>
      </c>
      <c r="BX40" s="71">
        <f t="shared" si="198"/>
        <v>115.8</v>
      </c>
      <c r="BY40" s="71">
        <f t="shared" ref="BY40:BZ40" si="199">BY22/BY42</f>
        <v>94.6</v>
      </c>
      <c r="BZ40" s="71">
        <f t="shared" si="199"/>
        <v>3.6818181818181817</v>
      </c>
      <c r="CA40" s="71">
        <f t="shared" ref="CA40:CB40" si="200">CA22/CA42</f>
        <v>19.454545454545453</v>
      </c>
      <c r="CB40" s="71">
        <f t="shared" si="200"/>
        <v>4.1578947368421053</v>
      </c>
      <c r="CC40" s="71">
        <f t="shared" ref="CC40:CD40" si="201">CC22/CC42</f>
        <v>3.6363636363636362</v>
      </c>
      <c r="CD40" s="71">
        <f t="shared" si="201"/>
        <v>4.7727272727272725</v>
      </c>
      <c r="CE40" s="71">
        <f t="shared" ref="CE40:CF40" si="202">CE22/CE42</f>
        <v>6.35</v>
      </c>
      <c r="CF40" s="71">
        <f t="shared" si="202"/>
        <v>3.4545454545454546</v>
      </c>
      <c r="CG40" s="71">
        <f t="shared" ref="CG40:CH40" si="203">CG22/CG42</f>
        <v>4.2105263157894735</v>
      </c>
      <c r="CH40" s="71">
        <f t="shared" si="203"/>
        <v>8.9523809523809526</v>
      </c>
      <c r="CI40" s="71">
        <f t="shared" ref="CI40:CJ40" si="204">CI22/CI42</f>
        <v>4.333333333333333</v>
      </c>
      <c r="CJ40" s="71">
        <f t="shared" si="204"/>
        <v>4.1052631578947372</v>
      </c>
      <c r="CK40" s="71">
        <f t="shared" ref="CK40:CL40" si="205">CK22/CK42</f>
        <v>3.5714285714285716</v>
      </c>
      <c r="CL40" s="71">
        <f t="shared" si="205"/>
        <v>6.4761904761904763</v>
      </c>
      <c r="CM40" s="71">
        <f t="shared" ref="CM40:CN40" si="206">CM22/CM42</f>
        <v>3.3333333333333335</v>
      </c>
      <c r="CN40" s="71">
        <f t="shared" si="206"/>
        <v>4.05</v>
      </c>
      <c r="CO40" s="71">
        <f t="shared" ref="CO40:CP40" si="207">CO22/CO42</f>
        <v>3.5</v>
      </c>
      <c r="CP40" s="71">
        <f t="shared" si="207"/>
        <v>4.9523809523809526</v>
      </c>
      <c r="CQ40" s="71">
        <f t="shared" ref="CQ40:CR40" si="208">CQ22/CQ42</f>
        <v>6</v>
      </c>
      <c r="CR40" s="71">
        <f t="shared" si="208"/>
        <v>5.0909090909090908</v>
      </c>
      <c r="CS40" s="71">
        <f t="shared" ref="CS40:CT40" si="209">CS22/CS42</f>
        <v>4.2222222222222223</v>
      </c>
      <c r="CT40" s="71">
        <f t="shared" si="209"/>
        <v>5.0454545454545459</v>
      </c>
      <c r="CU40" s="71">
        <f t="shared" ref="CU40:CV40" si="210">CU22/CU42</f>
        <v>3.75</v>
      </c>
      <c r="CV40" s="71">
        <f t="shared" si="210"/>
        <v>5.5789473684210522</v>
      </c>
    </row>
    <row r="41" spans="2:100"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row>
    <row r="42" spans="2:100" ht="15" x14ac:dyDescent="0.2">
      <c r="B42" s="21" t="s">
        <v>62</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c r="CU42" s="31">
        <v>20</v>
      </c>
      <c r="CV42" s="31">
        <v>19</v>
      </c>
    </row>
    <row r="43" spans="2:100" ht="15" x14ac:dyDescent="0.2">
      <c r="B43" s="21" t="s">
        <v>63</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c r="CU43" s="31">
        <v>21</v>
      </c>
      <c r="CV43" s="31">
        <v>20</v>
      </c>
    </row>
    <row r="44" spans="2:100" x14ac:dyDescent="0.2">
      <c r="AM44" s="64"/>
    </row>
    <row r="45" spans="2:100" x14ac:dyDescent="0.2">
      <c r="AM45" s="64"/>
    </row>
    <row r="46" spans="2:100" x14ac:dyDescent="0.2">
      <c r="AM46" s="65"/>
      <c r="AZ46" s="57"/>
    </row>
    <row r="47" spans="2:100" x14ac:dyDescent="0.2">
      <c r="AZ47" s="69"/>
      <c r="BA47" s="77"/>
      <c r="BL47" s="76"/>
      <c r="BM47" s="76"/>
      <c r="BN47" s="76"/>
    </row>
    <row r="48" spans="2:100"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V13 CR33:CV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Normal="100" zoomScaleSheetLayoutView="100" workbookViewId="0">
      <pane xSplit="2" ySplit="5" topLeftCell="AD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4" width="10.5703125" customWidth="1"/>
  </cols>
  <sheetData>
    <row r="2" spans="2:35" ht="28.5" customHeight="1" x14ac:dyDescent="0.25">
      <c r="B2" s="88"/>
      <c r="C2" s="17" t="s">
        <v>29</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5" x14ac:dyDescent="0.25">
      <c r="C3" s="38"/>
      <c r="D3" s="38"/>
      <c r="E3" s="38"/>
    </row>
    <row r="4" spans="2:35" x14ac:dyDescent="0.25">
      <c r="B4" s="36" t="s">
        <v>33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2:35" x14ac:dyDescent="0.25">
      <c r="B5" s="31"/>
      <c r="C5" s="32" t="s">
        <v>11</v>
      </c>
      <c r="D5" s="32" t="s">
        <v>12</v>
      </c>
      <c r="E5" s="32" t="s">
        <v>13</v>
      </c>
      <c r="F5" s="32" t="s">
        <v>14</v>
      </c>
      <c r="G5" s="32" t="s">
        <v>15</v>
      </c>
      <c r="H5" s="32" t="s">
        <v>16</v>
      </c>
      <c r="I5" s="32" t="s">
        <v>17</v>
      </c>
      <c r="J5" s="32" t="s">
        <v>18</v>
      </c>
      <c r="K5" s="32" t="s">
        <v>19</v>
      </c>
      <c r="L5" s="32" t="s">
        <v>39</v>
      </c>
      <c r="M5" s="32" t="s">
        <v>40</v>
      </c>
      <c r="N5" s="32" t="s">
        <v>41</v>
      </c>
      <c r="O5" s="32" t="s">
        <v>43</v>
      </c>
      <c r="P5" s="32" t="s">
        <v>44</v>
      </c>
      <c r="Q5" s="32" t="s">
        <v>57</v>
      </c>
      <c r="R5" s="32" t="s">
        <v>58</v>
      </c>
      <c r="S5" s="32" t="s">
        <v>59</v>
      </c>
      <c r="T5" s="32" t="s">
        <v>71</v>
      </c>
      <c r="U5" s="32" t="s">
        <v>73</v>
      </c>
      <c r="V5" s="32" t="s">
        <v>74</v>
      </c>
      <c r="W5" s="32" t="s">
        <v>75</v>
      </c>
      <c r="X5" s="32" t="s">
        <v>76</v>
      </c>
      <c r="Y5" s="32" t="s">
        <v>77</v>
      </c>
      <c r="Z5" s="32" t="s">
        <v>78</v>
      </c>
      <c r="AA5" s="32" t="s">
        <v>94</v>
      </c>
      <c r="AB5" s="32" t="s">
        <v>95</v>
      </c>
      <c r="AC5" s="32" t="s">
        <v>96</v>
      </c>
      <c r="AD5" s="32" t="s">
        <v>97</v>
      </c>
      <c r="AE5" s="32" t="s">
        <v>98</v>
      </c>
      <c r="AF5" s="32" t="s">
        <v>99</v>
      </c>
      <c r="AG5" s="32" t="s">
        <v>100</v>
      </c>
      <c r="AH5" s="32" t="s">
        <v>101</v>
      </c>
    </row>
    <row r="6" spans="2:35" x14ac:dyDescent="0.25">
      <c r="B6" s="23" t="s">
        <v>72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2:35" x14ac:dyDescent="0.25">
      <c r="B7" s="24" t="s">
        <v>38</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3"/>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63"/>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63"/>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63"/>
    </row>
    <row r="11" spans="2:35" x14ac:dyDescent="0.25">
      <c r="B11" s="24" t="s">
        <v>42</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63"/>
    </row>
    <row r="12" spans="2:35" x14ac:dyDescent="0.25">
      <c r="B12" s="94" t="s">
        <v>79</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63"/>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 si="7">SUM(AH7:AH11)</f>
        <v>958500</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3"/>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63"/>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 si="19">SUM(AH15:AH16)</f>
        <v>1396595</v>
      </c>
      <c r="AI17" s="63"/>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 si="32">AH17+AH13</f>
        <v>2355095</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row>
    <row r="20" spans="2:35" x14ac:dyDescent="0.25">
      <c r="B20" s="30" t="s">
        <v>60</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row>
    <row r="22" spans="2:35" x14ac:dyDescent="0.25">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row>
    <row r="23" spans="2:35" x14ac:dyDescent="0.25">
      <c r="P23" s="63"/>
      <c r="Q23" s="63"/>
      <c r="R23" s="63"/>
      <c r="S23" s="63"/>
      <c r="T23" s="63"/>
      <c r="U23" s="63"/>
      <c r="V23" s="63"/>
      <c r="W23" s="63"/>
      <c r="X23" s="63"/>
      <c r="Y23" s="63"/>
      <c r="Z23" s="63"/>
      <c r="AA23" s="63"/>
      <c r="AB23" s="63"/>
      <c r="AC23" s="63"/>
      <c r="AD23" s="63"/>
      <c r="AE23" s="63"/>
      <c r="AF23" s="63"/>
      <c r="AG23" s="63"/>
      <c r="AH23" s="63"/>
    </row>
    <row r="24" spans="2:35" x14ac:dyDescent="0.25">
      <c r="B24" s="36" t="s">
        <v>34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row>
    <row r="25" spans="2:35" x14ac:dyDescent="0.25">
      <c r="B25" s="12"/>
      <c r="C25" s="13" t="s">
        <v>11</v>
      </c>
      <c r="D25" s="13" t="s">
        <v>12</v>
      </c>
      <c r="E25" s="13" t="s">
        <v>13</v>
      </c>
      <c r="F25" s="13" t="s">
        <v>14</v>
      </c>
      <c r="G25" s="13" t="s">
        <v>15</v>
      </c>
      <c r="H25" s="13" t="s">
        <v>16</v>
      </c>
      <c r="I25" s="13" t="s">
        <v>17</v>
      </c>
      <c r="J25" s="13" t="s">
        <v>18</v>
      </c>
      <c r="K25" s="13" t="s">
        <v>19</v>
      </c>
      <c r="L25" s="13" t="s">
        <v>39</v>
      </c>
      <c r="M25" s="13" t="s">
        <v>40</v>
      </c>
      <c r="N25" s="13" t="s">
        <v>41</v>
      </c>
      <c r="O25" s="13" t="s">
        <v>43</v>
      </c>
      <c r="P25" s="13" t="s">
        <v>44</v>
      </c>
      <c r="Q25" s="13" t="s">
        <v>57</v>
      </c>
      <c r="R25" s="13" t="s">
        <v>58</v>
      </c>
      <c r="S25" s="32" t="s">
        <v>59</v>
      </c>
      <c r="T25" s="32" t="s">
        <v>71</v>
      </c>
      <c r="U25" s="32" t="s">
        <v>73</v>
      </c>
      <c r="V25" s="32" t="s">
        <v>74</v>
      </c>
      <c r="W25" s="32" t="s">
        <v>75</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 si="36">AH5</f>
        <v>4Q25</v>
      </c>
    </row>
    <row r="26" spans="2:35" x14ac:dyDescent="0.25">
      <c r="B26" s="5" t="s">
        <v>72</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row>
    <row r="31" spans="2:35" x14ac:dyDescent="0.25">
      <c r="B31" s="24" t="s">
        <v>42</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row>
    <row r="32" spans="2:35" x14ac:dyDescent="0.25">
      <c r="B32" s="94" t="s">
        <v>79</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row>
    <row r="33" spans="2:34"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 si="44">SUM(AH27:AH31)</f>
        <v>15381</v>
      </c>
    </row>
    <row r="34" spans="2:34"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2:34"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row>
    <row r="36" spans="2:34"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row>
    <row r="37" spans="2:34"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 si="56">SUM(AH35:AH36)</f>
        <v>22505</v>
      </c>
    </row>
    <row r="38" spans="2:34"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 si="69">AH37+AH33</f>
        <v>37886</v>
      </c>
    </row>
    <row r="39" spans="2:34"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2:34" x14ac:dyDescent="0.25">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row>
    <row r="41" spans="2:34"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34" ht="15.75" x14ac:dyDescent="0.25">
      <c r="B42" s="21" t="s">
        <v>62</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row>
    <row r="43" spans="2:34" ht="15.75" x14ac:dyDescent="0.25">
      <c r="B43" s="21" t="s">
        <v>63</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row>
    <row r="44" spans="2:34" x14ac:dyDescent="0.25">
      <c r="B44" s="2"/>
    </row>
    <row r="45" spans="2:34" x14ac:dyDescent="0.25">
      <c r="B45" s="2"/>
    </row>
    <row r="46" spans="2:34" x14ac:dyDescent="0.25">
      <c r="B46" s="2"/>
    </row>
    <row r="47" spans="2:34" x14ac:dyDescent="0.25">
      <c r="B47" s="2"/>
    </row>
    <row r="48" spans="2:34"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XFD33 AJ13:XFD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30</v>
      </c>
      <c r="D2" s="107"/>
      <c r="E2" s="107"/>
      <c r="F2" s="107"/>
      <c r="G2" s="107"/>
      <c r="H2" s="107"/>
      <c r="I2" s="107"/>
      <c r="J2" s="107"/>
    </row>
    <row r="3" spans="2:11" x14ac:dyDescent="0.25">
      <c r="C3" s="42"/>
      <c r="D3" s="42"/>
      <c r="E3" s="42"/>
      <c r="F3" s="42"/>
      <c r="G3" s="42"/>
      <c r="H3" s="42"/>
      <c r="I3" s="42"/>
      <c r="J3" s="42"/>
    </row>
    <row r="4" spans="2:11" x14ac:dyDescent="0.25">
      <c r="B4" s="36" t="s">
        <v>35</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72</v>
      </c>
      <c r="C6" s="31"/>
      <c r="D6" s="31"/>
      <c r="E6" s="31"/>
      <c r="F6" s="31"/>
      <c r="G6" s="31"/>
      <c r="H6" s="31"/>
      <c r="I6" s="31"/>
      <c r="J6" s="31"/>
    </row>
    <row r="7" spans="2:11" x14ac:dyDescent="0.25">
      <c r="B7" s="24" t="s">
        <v>38</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42</v>
      </c>
      <c r="C11" s="25">
        <v>9465</v>
      </c>
      <c r="D11" s="25">
        <v>9406</v>
      </c>
      <c r="E11" s="25">
        <v>15640</v>
      </c>
      <c r="F11" s="25">
        <v>26134</v>
      </c>
      <c r="G11" s="25">
        <v>99225</v>
      </c>
      <c r="H11" s="25">
        <v>112451</v>
      </c>
      <c r="I11" s="25">
        <v>135975</v>
      </c>
      <c r="J11" s="25">
        <v>153869</v>
      </c>
      <c r="K11" s="63"/>
    </row>
    <row r="12" spans="2:11" x14ac:dyDescent="0.25">
      <c r="B12" s="94" t="s">
        <v>79</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60</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36</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72</v>
      </c>
      <c r="C24" s="31"/>
      <c r="D24" s="31"/>
      <c r="E24" s="31"/>
      <c r="F24" s="31"/>
      <c r="G24" s="31"/>
      <c r="H24" s="31"/>
      <c r="I24" s="31"/>
      <c r="J24" s="31"/>
    </row>
    <row r="25" spans="2:11" x14ac:dyDescent="0.25">
      <c r="B25" s="24" t="s">
        <v>38</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42</v>
      </c>
      <c r="C29" s="25">
        <v>38</v>
      </c>
      <c r="D29" s="25">
        <v>38</v>
      </c>
      <c r="E29" s="25">
        <v>62</v>
      </c>
      <c r="F29" s="25">
        <v>105</v>
      </c>
      <c r="G29" s="25">
        <v>398</v>
      </c>
      <c r="H29" s="25">
        <v>451</v>
      </c>
      <c r="I29" s="25">
        <v>543</v>
      </c>
      <c r="J29" s="25">
        <v>617</v>
      </c>
    </row>
    <row r="30" spans="2:11" x14ac:dyDescent="0.25">
      <c r="B30" s="94" t="s">
        <v>79</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66</v>
      </c>
      <c r="C38" s="31">
        <v>249</v>
      </c>
      <c r="D38" s="31">
        <v>250</v>
      </c>
      <c r="E38" s="31">
        <v>251</v>
      </c>
      <c r="F38" s="31">
        <v>250</v>
      </c>
      <c r="G38" s="31">
        <v>249</v>
      </c>
      <c r="H38" s="31">
        <v>249</v>
      </c>
      <c r="I38" s="31">
        <v>250</v>
      </c>
      <c r="J38" s="31">
        <v>249</v>
      </c>
    </row>
    <row r="39" spans="2:10" x14ac:dyDescent="0.25">
      <c r="B39" s="31" t="s">
        <v>67</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V112"/>
  <sheetViews>
    <sheetView showGridLines="0" zoomScaleNormal="100" workbookViewId="0">
      <pane xSplit="2" topLeftCell="CR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100" width="11.140625" bestFit="1" customWidth="1"/>
    <col min="101" max="102" width="10.85546875" bestFit="1" customWidth="1"/>
  </cols>
  <sheetData>
    <row r="1" spans="2:100"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0"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row>
    <row r="3" spans="2:100" x14ac:dyDescent="0.25">
      <c r="BS3"/>
      <c r="BT3"/>
      <c r="BU3"/>
      <c r="BX3"/>
    </row>
    <row r="4" spans="2:100" x14ac:dyDescent="0.25">
      <c r="B4" s="41" t="s">
        <v>53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row>
    <row r="5" spans="2:100"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c r="CV5" s="4">
        <v>46081</v>
      </c>
    </row>
    <row r="6" spans="2:100"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row>
    <row r="7" spans="2:100" x14ac:dyDescent="0.25">
      <c r="B7" s="16" t="s">
        <v>25</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V7" s="84">
        <v>910629</v>
      </c>
    </row>
    <row r="8" spans="2:100" x14ac:dyDescent="0.25">
      <c r="B8" s="16" t="s">
        <v>26</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V8" s="84">
        <v>258435</v>
      </c>
    </row>
    <row r="9" spans="2:100" ht="15.75" x14ac:dyDescent="0.25">
      <c r="B9" s="16" t="s">
        <v>80</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V9" s="84">
        <v>22910000</v>
      </c>
    </row>
    <row r="10" spans="2:100" x14ac:dyDescent="0.25">
      <c r="B10" s="16" t="s">
        <v>27</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V10" s="84">
        <v>56620</v>
      </c>
    </row>
    <row r="11" spans="2:100"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V11" s="103"/>
    </row>
    <row r="12" spans="2:100" ht="15.75" x14ac:dyDescent="0.25">
      <c r="B12" s="16" t="s">
        <v>83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V12" s="84">
        <v>69307</v>
      </c>
    </row>
    <row r="13" spans="2:100" ht="15.75" x14ac:dyDescent="0.25">
      <c r="B13" s="16" t="s">
        <v>81</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V13" s="97" t="s">
        <v>9</v>
      </c>
    </row>
    <row r="14" spans="2:100"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row>
    <row r="15" spans="2:100" ht="15.75" x14ac:dyDescent="0.25">
      <c r="B15" s="16" t="s">
        <v>81</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V15" s="97" t="s">
        <v>9</v>
      </c>
    </row>
    <row r="16" spans="2:100" x14ac:dyDescent="0.25">
      <c r="B16" s="15" t="s">
        <v>79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row>
    <row r="17" spans="2:100" ht="15.75" x14ac:dyDescent="0.25">
      <c r="B17" s="16" t="s">
        <v>84</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v>184759</v>
      </c>
    </row>
    <row r="18" spans="2:100" ht="15.75" x14ac:dyDescent="0.25">
      <c r="B18" s="56" t="s">
        <v>85</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c r="CV18" s="104"/>
    </row>
    <row r="19" spans="2:100" x14ac:dyDescent="0.25">
      <c r="B19" s="16" t="s">
        <v>46</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c r="CV19" s="84">
        <v>46051</v>
      </c>
    </row>
    <row r="20" spans="2:100" x14ac:dyDescent="0.25">
      <c r="B20" s="16" t="s">
        <v>47</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c r="CV20" s="84">
        <v>23386</v>
      </c>
    </row>
    <row r="21" spans="2:100" x14ac:dyDescent="0.25">
      <c r="B21" s="16" t="s">
        <v>48</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c r="CV21" s="84">
        <v>3713069</v>
      </c>
    </row>
    <row r="22" spans="2:100" x14ac:dyDescent="0.25">
      <c r="B22" s="16" t="s">
        <v>49</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c r="CV22" s="84">
        <v>17697</v>
      </c>
    </row>
    <row r="23" spans="2:100" x14ac:dyDescent="0.25">
      <c r="B23" s="16" t="s">
        <v>50</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c r="CV23" s="84">
        <v>30204</v>
      </c>
    </row>
    <row r="24" spans="2:100" x14ac:dyDescent="0.25">
      <c r="B24" s="16" t="s">
        <v>51</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c r="CV24" s="84">
        <v>216069</v>
      </c>
    </row>
    <row r="25" spans="2:100" x14ac:dyDescent="0.25">
      <c r="BS25"/>
      <c r="BT25"/>
      <c r="BU25"/>
      <c r="BX25"/>
    </row>
    <row r="26" spans="2:100" x14ac:dyDescent="0.25">
      <c r="B26" s="41" t="s">
        <v>54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2:100"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c r="CV27" s="4">
        <f t="shared" ref="CV27" si="17">CV5</f>
        <v>46081</v>
      </c>
    </row>
    <row r="28" spans="2:100"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row>
    <row r="29" spans="2:100" x14ac:dyDescent="0.25">
      <c r="B29" s="16" t="s">
        <v>25</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8">AG7/AG$48</f>
        <v>21928.454545454544</v>
      </c>
      <c r="AH29" s="3">
        <f t="shared" si="18"/>
        <v>20577</v>
      </c>
      <c r="AI29" s="3">
        <f t="shared" si="18"/>
        <v>21962.714285714286</v>
      </c>
      <c r="AJ29" s="3">
        <f t="shared" si="18"/>
        <v>24164.761904761905</v>
      </c>
      <c r="AK29" s="3">
        <f t="shared" si="18"/>
        <v>24418</v>
      </c>
      <c r="AL29" s="3">
        <f t="shared" si="18"/>
        <v>19329.863636363636</v>
      </c>
      <c r="AM29" s="3">
        <f t="shared" si="18"/>
        <v>29499.63157894737</v>
      </c>
      <c r="AN29" s="3">
        <f t="shared" si="18"/>
        <v>27791.684210526317</v>
      </c>
      <c r="AO29" s="3">
        <f t="shared" si="18"/>
        <v>29720.260869565216</v>
      </c>
      <c r="AP29" s="3">
        <f t="shared" si="18"/>
        <v>24869.476190476191</v>
      </c>
      <c r="AQ29" s="3">
        <f t="shared" si="18"/>
        <v>23709.5</v>
      </c>
      <c r="AR29" s="3">
        <f t="shared" si="18"/>
        <v>24372.045454545456</v>
      </c>
      <c r="AS29" s="3">
        <f t="shared" si="18"/>
        <v>20140.428571428572</v>
      </c>
      <c r="AT29" s="3">
        <f t="shared" si="18"/>
        <v>17775.454545454544</v>
      </c>
      <c r="AU29" s="3">
        <f t="shared" si="18"/>
        <v>22939.285714285714</v>
      </c>
      <c r="AV29" s="3">
        <f t="shared" si="18"/>
        <v>24099.55</v>
      </c>
      <c r="AW29" s="3">
        <f t="shared" si="18"/>
        <v>22689.15</v>
      </c>
      <c r="AX29" s="3">
        <f t="shared" si="18"/>
        <v>17019.68181818182</v>
      </c>
      <c r="AY29" s="3">
        <f t="shared" si="18"/>
        <v>25003.55</v>
      </c>
      <c r="AZ29" s="3">
        <f t="shared" si="18"/>
        <v>26071.526315789473</v>
      </c>
      <c r="BA29" s="3">
        <f t="shared" si="18"/>
        <v>28426.217391304348</v>
      </c>
      <c r="BB29" s="3">
        <f t="shared" si="18"/>
        <v>26376.05</v>
      </c>
      <c r="BC29" s="3">
        <f t="shared" si="18"/>
        <v>26001.190476190477</v>
      </c>
      <c r="BD29" s="3">
        <f t="shared" si="18"/>
        <v>25560.619047619046</v>
      </c>
      <c r="BE29" s="3">
        <f t="shared" si="18"/>
        <v>22954.15</v>
      </c>
      <c r="BF29" s="3">
        <f t="shared" si="18"/>
        <v>23667.956521739132</v>
      </c>
      <c r="BG29" s="3">
        <f t="shared" si="18"/>
        <v>26324.142857142859</v>
      </c>
      <c r="BH29" s="3">
        <f t="shared" si="18"/>
        <v>28065.1</v>
      </c>
      <c r="BI29" s="3">
        <f t="shared" si="18"/>
        <v>28670.400000000001</v>
      </c>
      <c r="BJ29" s="3">
        <f t="shared" si="18"/>
        <v>21633.619047619046</v>
      </c>
      <c r="BK29" s="3">
        <f t="shared" si="18"/>
        <v>31874.55</v>
      </c>
      <c r="BL29" s="3">
        <f t="shared" si="18"/>
        <v>33316.26315789474</v>
      </c>
      <c r="BM29" s="3">
        <f t="shared" si="18"/>
        <v>30729.478260869564</v>
      </c>
      <c r="BN29" s="3">
        <f t="shared" si="18"/>
        <v>26316.842105263157</v>
      </c>
      <c r="BO29" s="3">
        <f t="shared" si="18"/>
        <v>28519.5</v>
      </c>
      <c r="BP29" s="3">
        <f t="shared" si="18"/>
        <v>27442.238095238095</v>
      </c>
      <c r="BQ29" s="3">
        <f t="shared" si="18"/>
        <v>25956.85</v>
      </c>
      <c r="BR29" s="3">
        <f t="shared" si="18"/>
        <v>24278.565217391304</v>
      </c>
      <c r="BS29" s="3">
        <f t="shared" si="18"/>
        <v>27633.1</v>
      </c>
      <c r="BT29" s="3">
        <f t="shared" si="18"/>
        <v>29450.047619047618</v>
      </c>
      <c r="BU29" s="3">
        <f t="shared" si="18"/>
        <v>31739.809523809523</v>
      </c>
      <c r="BV29" s="3">
        <f t="shared" si="18"/>
        <v>27752.15</v>
      </c>
      <c r="BW29" s="3">
        <f t="shared" si="18"/>
        <v>39075.523809523809</v>
      </c>
      <c r="BX29" s="3">
        <f t="shared" ref="BX29:BY29" si="19">BX7/BX$48</f>
        <v>39516.9</v>
      </c>
      <c r="BY29" s="3">
        <f t="shared" si="19"/>
        <v>37403</v>
      </c>
      <c r="BZ29" s="3">
        <f t="shared" ref="BZ29:CA29" si="20">BZ7/BZ$48</f>
        <v>36735.454545454544</v>
      </c>
      <c r="CA29" s="3">
        <f t="shared" si="20"/>
        <v>32864.181818181816</v>
      </c>
      <c r="CB29" s="3">
        <f t="shared" ref="CB29:CC29" si="21">CB7/CB$48</f>
        <v>33250.42105263158</v>
      </c>
      <c r="CC29" s="3">
        <f t="shared" si="21"/>
        <v>32830</v>
      </c>
      <c r="CD29" s="3">
        <f t="shared" ref="CD29:CE29" si="22">CD7/CD$48</f>
        <v>33602.909090909088</v>
      </c>
      <c r="CE29" s="3">
        <f t="shared" si="22"/>
        <v>42370.9</v>
      </c>
      <c r="CF29" s="3">
        <f t="shared" ref="CF29:CG29" si="23">CF7/CF$48</f>
        <v>38284.681818181816</v>
      </c>
      <c r="CG29" s="3">
        <f t="shared" si="23"/>
        <v>36296.473684210527</v>
      </c>
      <c r="CH29" s="3">
        <f t="shared" ref="CH29:CI29" si="24">CH7/CH$48</f>
        <v>30343.809523809523</v>
      </c>
      <c r="CI29" s="3">
        <f t="shared" si="24"/>
        <v>39146.523809523809</v>
      </c>
      <c r="CJ29" s="3">
        <f t="shared" ref="CJ29:CK29" si="25">CJ7/CJ$48</f>
        <v>41522.42105263158</v>
      </c>
      <c r="CK29" s="3">
        <f t="shared" si="25"/>
        <v>45023.857142857145</v>
      </c>
      <c r="CL29" s="3">
        <f t="shared" ref="CL29:CM29" si="26">CL7/CL$48</f>
        <v>44646.761904761908</v>
      </c>
      <c r="CM29" s="3">
        <f t="shared" si="26"/>
        <v>39652.238095238092</v>
      </c>
      <c r="CN29" s="3">
        <f t="shared" ref="CN29:CO29" si="27">CN7/CN$48</f>
        <v>35516.65</v>
      </c>
      <c r="CO29" s="3">
        <f t="shared" si="27"/>
        <v>36187.5</v>
      </c>
      <c r="CP29" s="3">
        <f t="shared" ref="CP29:CQ29" si="28">CP7/CP$48</f>
        <v>31643.380952380954</v>
      </c>
      <c r="CQ29" s="3">
        <f t="shared" si="28"/>
        <v>43292.285714285717</v>
      </c>
      <c r="CR29" s="3">
        <f t="shared" ref="CR29:CS29" si="29">CR7/CR$48</f>
        <v>38817.727272727272</v>
      </c>
      <c r="CS29" s="3">
        <f t="shared" si="29"/>
        <v>41114.277777777781</v>
      </c>
      <c r="CT29" s="3">
        <f t="shared" ref="CT29:CU29" si="30">CT7/CT$48</f>
        <v>32492.954545454544</v>
      </c>
      <c r="CU29" s="3">
        <f t="shared" si="30"/>
        <v>47578.7</v>
      </c>
      <c r="CV29" s="3">
        <f t="shared" ref="CV29" si="31">CV7/CV$48</f>
        <v>47927.84210526316</v>
      </c>
    </row>
    <row r="30" spans="2:100" x14ac:dyDescent="0.25">
      <c r="B30" s="16" t="s">
        <v>26</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2">AF8/AF$48</f>
        <v>11278.954545454546</v>
      </c>
      <c r="AG30" s="3">
        <f t="shared" si="32"/>
        <v>8213.2272727272721</v>
      </c>
      <c r="AH30" s="3">
        <f t="shared" si="32"/>
        <v>8169.8095238095239</v>
      </c>
      <c r="AI30" s="3">
        <f t="shared" si="32"/>
        <v>9704.6190476190477</v>
      </c>
      <c r="AJ30" s="3">
        <f t="shared" si="32"/>
        <v>9285.9047619047615</v>
      </c>
      <c r="AK30" s="3">
        <f t="shared" si="32"/>
        <v>10279.842105263158</v>
      </c>
      <c r="AL30" s="3">
        <f t="shared" si="32"/>
        <v>8279.954545454546</v>
      </c>
      <c r="AM30" s="3">
        <f t="shared" si="32"/>
        <v>11789.947368421053</v>
      </c>
      <c r="AN30" s="3">
        <f t="shared" si="32"/>
        <v>11988.894736842105</v>
      </c>
      <c r="AO30" s="3">
        <f t="shared" si="32"/>
        <v>11666.826086956522</v>
      </c>
      <c r="AP30" s="3">
        <f t="shared" si="32"/>
        <v>10334.333333333334</v>
      </c>
      <c r="AQ30" s="3">
        <f t="shared" si="32"/>
        <v>10362.65</v>
      </c>
      <c r="AR30" s="3">
        <f t="shared" si="32"/>
        <v>9989.0909090909099</v>
      </c>
      <c r="AS30" s="3">
        <f t="shared" si="32"/>
        <v>8132.3809523809523</v>
      </c>
      <c r="AT30" s="3">
        <f t="shared" si="32"/>
        <v>7848.318181818182</v>
      </c>
      <c r="AU30" s="3">
        <f t="shared" si="32"/>
        <v>9441.0476190476184</v>
      </c>
      <c r="AV30" s="3">
        <f t="shared" si="32"/>
        <v>9818.7000000000007</v>
      </c>
      <c r="AW30" s="3">
        <f t="shared" si="32"/>
        <v>9747.15</v>
      </c>
      <c r="AX30" s="3">
        <f t="shared" si="32"/>
        <v>6810.545454545455</v>
      </c>
      <c r="AY30" s="3">
        <f t="shared" si="32"/>
        <v>10981.8</v>
      </c>
      <c r="AZ30" s="3">
        <f t="shared" si="32"/>
        <v>10524.368421052632</v>
      </c>
      <c r="BA30" s="3">
        <f t="shared" si="32"/>
        <v>10633</v>
      </c>
      <c r="BB30" s="3">
        <f t="shared" si="32"/>
        <v>9722.5</v>
      </c>
      <c r="BC30" s="3">
        <f t="shared" si="32"/>
        <v>10652.095238095239</v>
      </c>
      <c r="BD30" s="3">
        <f t="shared" si="32"/>
        <v>10394.285714285714</v>
      </c>
      <c r="BE30" s="3">
        <f t="shared" si="32"/>
        <v>8512.85</v>
      </c>
      <c r="BF30" s="3">
        <f t="shared" si="32"/>
        <v>8187.260869565217</v>
      </c>
      <c r="BG30" s="3">
        <f t="shared" si="32"/>
        <v>8581.2380952380954</v>
      </c>
      <c r="BH30" s="3">
        <f t="shared" si="32"/>
        <v>9536.65</v>
      </c>
      <c r="BI30" s="3">
        <f t="shared" si="32"/>
        <v>9663.9500000000007</v>
      </c>
      <c r="BJ30" s="3">
        <f t="shared" si="32"/>
        <v>7273.0476190476193</v>
      </c>
      <c r="BK30" s="3">
        <f t="shared" si="32"/>
        <v>11172.8</v>
      </c>
      <c r="BL30" s="3">
        <f t="shared" si="32"/>
        <v>11928.421052631578</v>
      </c>
      <c r="BM30" s="3">
        <f t="shared" si="32"/>
        <v>9627.5217391304341</v>
      </c>
      <c r="BN30" s="3">
        <f t="shared" si="32"/>
        <v>8684.4210526315783</v>
      </c>
      <c r="BO30" s="3">
        <f t="shared" si="32"/>
        <v>9111.7727272727279</v>
      </c>
      <c r="BP30" s="3">
        <f t="shared" si="32"/>
        <v>8905.9047619047615</v>
      </c>
      <c r="BQ30" s="3">
        <f t="shared" si="32"/>
        <v>8003.4</v>
      </c>
      <c r="BR30" s="3">
        <f t="shared" si="32"/>
        <v>7569.173913043478</v>
      </c>
      <c r="BS30" s="3">
        <f t="shared" si="32"/>
        <v>8604.35</v>
      </c>
      <c r="BT30" s="3">
        <f t="shared" si="32"/>
        <v>9700.0476190476184</v>
      </c>
      <c r="BU30" s="3">
        <f t="shared" si="32"/>
        <v>11254.952380952382</v>
      </c>
      <c r="BV30" s="3">
        <f t="shared" si="32"/>
        <v>7741.75</v>
      </c>
      <c r="BW30" s="3">
        <f t="shared" si="32"/>
        <v>10748.476190476191</v>
      </c>
      <c r="BX30" s="3">
        <f t="shared" ref="BX30:BY30" si="33">BX8/BX$48</f>
        <v>11180.55</v>
      </c>
      <c r="BY30" s="3">
        <f t="shared" si="33"/>
        <v>10717.9</v>
      </c>
      <c r="BZ30" s="3">
        <f t="shared" ref="BZ30:CA30" si="34">BZ8/BZ$48</f>
        <v>10253.272727272728</v>
      </c>
      <c r="CA30" s="3">
        <f t="shared" si="34"/>
        <v>10313.045454545454</v>
      </c>
      <c r="CB30" s="3">
        <f t="shared" ref="CB30:CC30" si="35">CB8/CB$48</f>
        <v>9007.2631578947367</v>
      </c>
      <c r="CC30" s="3">
        <f t="shared" si="35"/>
        <v>8993.045454545454</v>
      </c>
      <c r="CD30" s="3">
        <f t="shared" ref="CD30:CE30" si="36">CD8/CD$48</f>
        <v>8920.863636363636</v>
      </c>
      <c r="CE30" s="3">
        <f t="shared" si="36"/>
        <v>11812.3</v>
      </c>
      <c r="CF30" s="3">
        <f t="shared" ref="CF30:CG30" si="37">CF8/CF$48</f>
        <v>11201.818181818182</v>
      </c>
      <c r="CG30" s="3">
        <f t="shared" si="37"/>
        <v>10692.157894736842</v>
      </c>
      <c r="CH30" s="3">
        <f t="shared" ref="CH30:CI30" si="38">CH8/CH$48</f>
        <v>8293.7142857142862</v>
      </c>
      <c r="CI30" s="3">
        <f t="shared" si="38"/>
        <v>10707.380952380952</v>
      </c>
      <c r="CJ30" s="3">
        <f t="shared" ref="CJ30:CK30" si="39">CJ8/CJ$48</f>
        <v>12999.21052631579</v>
      </c>
      <c r="CK30" s="3">
        <f t="shared" si="39"/>
        <v>13604.857142857143</v>
      </c>
      <c r="CL30" s="3">
        <f t="shared" ref="CL30:CM30" si="40">CL8/CL$48</f>
        <v>14565.095238095239</v>
      </c>
      <c r="CM30" s="3">
        <f t="shared" si="40"/>
        <v>13171.380952380952</v>
      </c>
      <c r="CN30" s="3">
        <f t="shared" ref="CN30:CO30" si="41">CN8/CN$48</f>
        <v>12095.55</v>
      </c>
      <c r="CO30" s="3">
        <f t="shared" si="41"/>
        <v>11685.40909090909</v>
      </c>
      <c r="CP30" s="3">
        <f t="shared" ref="CP30:CQ30" si="42">CP8/CP$48</f>
        <v>9678.6666666666661</v>
      </c>
      <c r="CQ30" s="3">
        <f t="shared" si="42"/>
        <v>12662.380952380952</v>
      </c>
      <c r="CR30" s="3">
        <f t="shared" ref="CR30:CS30" si="43">CR8/CR$48</f>
        <v>12428.045454545454</v>
      </c>
      <c r="CS30" s="3">
        <f t="shared" si="43"/>
        <v>12279.444444444445</v>
      </c>
      <c r="CT30" s="3">
        <f t="shared" ref="CT30:CU30" si="44">CT8/CT$48</f>
        <v>10112.09090909091</v>
      </c>
      <c r="CU30" s="3">
        <f t="shared" si="44"/>
        <v>13264.55</v>
      </c>
      <c r="CV30" s="3">
        <f t="shared" ref="CV30" si="45">CV8/CV$48</f>
        <v>13601.842105263158</v>
      </c>
    </row>
    <row r="31" spans="2:100" ht="15.75" x14ac:dyDescent="0.25">
      <c r="B31" s="16" t="s">
        <v>80</v>
      </c>
      <c r="C31" s="95" t="s">
        <v>9</v>
      </c>
      <c r="D31" s="95" t="s">
        <v>9</v>
      </c>
      <c r="E31" s="95" t="s">
        <v>9</v>
      </c>
      <c r="F31" s="95" t="s">
        <v>9</v>
      </c>
      <c r="G31" s="95" t="s">
        <v>9</v>
      </c>
      <c r="H31" s="95" t="s">
        <v>9</v>
      </c>
      <c r="I31" s="95" t="s">
        <v>9</v>
      </c>
      <c r="J31" s="95" t="s">
        <v>9</v>
      </c>
      <c r="K31" s="95" t="s">
        <v>9</v>
      </c>
      <c r="L31" s="95" t="s">
        <v>9</v>
      </c>
      <c r="M31" s="95" t="s">
        <v>9</v>
      </c>
      <c r="N31" s="95" t="s">
        <v>9</v>
      </c>
      <c r="O31" s="3">
        <f t="shared" ref="O31:AE31" si="46">O9/O$48</f>
        <v>651298.95238095243</v>
      </c>
      <c r="P31" s="3">
        <f t="shared" si="46"/>
        <v>648534.63157894742</v>
      </c>
      <c r="Q31" s="3">
        <f t="shared" si="46"/>
        <v>662493.23809523811</v>
      </c>
      <c r="R31" s="3">
        <f t="shared" si="46"/>
        <v>557338.95238095243</v>
      </c>
      <c r="S31" s="3">
        <f t="shared" si="46"/>
        <v>677526.27272727271</v>
      </c>
      <c r="T31" s="3">
        <f t="shared" si="46"/>
        <v>710254.9</v>
      </c>
      <c r="U31" s="3">
        <f t="shared" si="46"/>
        <v>575404.5</v>
      </c>
      <c r="V31" s="3">
        <f t="shared" si="46"/>
        <v>705549.90909090906</v>
      </c>
      <c r="W31" s="3">
        <f t="shared" si="46"/>
        <v>690005.95</v>
      </c>
      <c r="X31" s="3">
        <f t="shared" si="46"/>
        <v>594821.77272727271</v>
      </c>
      <c r="Y31" s="3">
        <f t="shared" si="46"/>
        <v>604947.26315789472</v>
      </c>
      <c r="Z31" s="3">
        <f t="shared" si="46"/>
        <v>530797.57142857148</v>
      </c>
      <c r="AA31" s="3">
        <f t="shared" si="46"/>
        <v>620835.66666666663</v>
      </c>
      <c r="AB31" s="3">
        <f t="shared" si="46"/>
        <v>755705.15789473685</v>
      </c>
      <c r="AC31" s="3">
        <f t="shared" si="46"/>
        <v>944719.90909090906</v>
      </c>
      <c r="AD31" s="3">
        <f t="shared" si="46"/>
        <v>619600.85714285716</v>
      </c>
      <c r="AE31" s="3">
        <f t="shared" si="46"/>
        <v>592061.9</v>
      </c>
      <c r="AF31" s="3">
        <f t="shared" ref="AF31:BW31" si="47">AF9/AF$48</f>
        <v>574218.13636363635</v>
      </c>
      <c r="AG31" s="3">
        <f t="shared" si="47"/>
        <v>460599.95454545453</v>
      </c>
      <c r="AH31" s="3">
        <f t="shared" si="47"/>
        <v>512936.09523809527</v>
      </c>
      <c r="AI31" s="3">
        <f t="shared" si="47"/>
        <v>530095.19047619053</v>
      </c>
      <c r="AJ31" s="3">
        <f t="shared" si="47"/>
        <v>529263.71428571432</v>
      </c>
      <c r="AK31" s="3">
        <f t="shared" si="47"/>
        <v>591742.05263157899</v>
      </c>
      <c r="AL31" s="3">
        <f t="shared" si="47"/>
        <v>531263.59090909094</v>
      </c>
      <c r="AM31" s="3">
        <f t="shared" si="47"/>
        <v>720273.63157894742</v>
      </c>
      <c r="AN31" s="3">
        <f t="shared" si="47"/>
        <v>783326.26315789472</v>
      </c>
      <c r="AO31" s="3">
        <f t="shared" si="47"/>
        <v>691463.39130434778</v>
      </c>
      <c r="AP31" s="3">
        <f t="shared" si="47"/>
        <v>610016.09523809527</v>
      </c>
      <c r="AQ31" s="3">
        <f t="shared" si="47"/>
        <v>613694.94999999995</v>
      </c>
      <c r="AR31" s="3">
        <f t="shared" si="47"/>
        <v>651319</v>
      </c>
      <c r="AS31" s="3">
        <f t="shared" si="47"/>
        <v>589165.61904761905</v>
      </c>
      <c r="AT31" s="3">
        <f t="shared" si="47"/>
        <v>580779.04545454541</v>
      </c>
      <c r="AU31" s="3">
        <f t="shared" si="47"/>
        <v>634198</v>
      </c>
      <c r="AV31" s="3">
        <f t="shared" si="47"/>
        <v>739159.9</v>
      </c>
      <c r="AW31" s="3">
        <f t="shared" si="47"/>
        <v>565587.94999999995</v>
      </c>
      <c r="AX31" s="3">
        <f t="shared" si="47"/>
        <v>585415.36363636365</v>
      </c>
      <c r="AY31" s="3">
        <f t="shared" si="47"/>
        <v>738624.9</v>
      </c>
      <c r="AZ31" s="3">
        <f t="shared" si="47"/>
        <v>802889.36842105258</v>
      </c>
      <c r="BA31" s="3">
        <f t="shared" si="47"/>
        <v>770881.65217391308</v>
      </c>
      <c r="BB31" s="3">
        <f t="shared" si="47"/>
        <v>716645.95</v>
      </c>
      <c r="BC31" s="3">
        <f t="shared" si="47"/>
        <v>684553.47619047621</v>
      </c>
      <c r="BD31" s="3">
        <f t="shared" si="47"/>
        <v>664021.57142857148</v>
      </c>
      <c r="BE31" s="3">
        <f t="shared" si="47"/>
        <v>601420.9</v>
      </c>
      <c r="BF31" s="3">
        <f t="shared" si="47"/>
        <v>633506.86956521741</v>
      </c>
      <c r="BG31" s="3">
        <f t="shared" si="47"/>
        <v>702668.47619047621</v>
      </c>
      <c r="BH31" s="3">
        <f t="shared" si="47"/>
        <v>676164.9</v>
      </c>
      <c r="BI31" s="3">
        <f t="shared" si="47"/>
        <v>721457.9</v>
      </c>
      <c r="BJ31" s="3">
        <f t="shared" si="47"/>
        <v>582416.14285714284</v>
      </c>
      <c r="BK31" s="3">
        <f t="shared" si="47"/>
        <v>708190.9</v>
      </c>
      <c r="BL31" s="3">
        <f t="shared" si="47"/>
        <v>819130.47368421056</v>
      </c>
      <c r="BM31" s="3">
        <f t="shared" si="47"/>
        <v>875191.30434782605</v>
      </c>
      <c r="BN31" s="3">
        <f t="shared" si="47"/>
        <v>666315.78947368416</v>
      </c>
      <c r="BO31" s="3">
        <f t="shared" si="47"/>
        <v>774154.54545454541</v>
      </c>
      <c r="BP31" s="3">
        <f t="shared" si="47"/>
        <v>697971.42857142852</v>
      </c>
      <c r="BQ31" s="3">
        <f t="shared" si="47"/>
        <v>695580</v>
      </c>
      <c r="BR31" s="3">
        <f t="shared" si="47"/>
        <v>702917.39130434778</v>
      </c>
      <c r="BS31" s="3">
        <f t="shared" si="47"/>
        <v>739265</v>
      </c>
      <c r="BT31" s="3">
        <f t="shared" si="47"/>
        <v>813157.14285714284</v>
      </c>
      <c r="BU31" s="3">
        <f t="shared" si="47"/>
        <v>795547.61904761905</v>
      </c>
      <c r="BV31" s="3">
        <f t="shared" si="47"/>
        <v>758310</v>
      </c>
      <c r="BW31" s="3">
        <f t="shared" si="47"/>
        <v>903961.90476190473</v>
      </c>
      <c r="BX31" s="3">
        <f t="shared" ref="BX31:BY31" si="48">BX9/BX$48</f>
        <v>926115</v>
      </c>
      <c r="BY31" s="3">
        <f t="shared" si="48"/>
        <v>803810</v>
      </c>
      <c r="BZ31" s="3">
        <f t="shared" ref="BZ31:CA31" si="49">BZ9/BZ$48</f>
        <v>867900</v>
      </c>
      <c r="CA31" s="3">
        <f t="shared" si="49"/>
        <v>830586.36363636365</v>
      </c>
      <c r="CB31" s="3">
        <f t="shared" ref="CB31:CC31" si="50">CB9/CB$48</f>
        <v>910468.42105263157</v>
      </c>
      <c r="CC31" s="3">
        <f t="shared" si="50"/>
        <v>870327.27272727271</v>
      </c>
      <c r="CD31" s="3">
        <f t="shared" ref="CD31:CE31" si="51">CD9/CD$48</f>
        <v>1027790.9090909091</v>
      </c>
      <c r="CE31" s="3">
        <f t="shared" si="51"/>
        <v>997205</v>
      </c>
      <c r="CF31" s="3">
        <f t="shared" ref="CF31:CG31" si="52">CF9/CF$48</f>
        <v>942918.18181818177</v>
      </c>
      <c r="CG31" s="3">
        <f t="shared" si="52"/>
        <v>1010226.3157894737</v>
      </c>
      <c r="CH31" s="3">
        <f t="shared" ref="CH31:CI31" si="53">CH9/CH$48</f>
        <v>832180.95238095243</v>
      </c>
      <c r="CI31" s="3">
        <f t="shared" si="53"/>
        <v>910504.76190476189</v>
      </c>
      <c r="CJ31" s="3">
        <f t="shared" ref="CJ31:CK31" si="54">CJ9/CJ$48</f>
        <v>999242.10526315786</v>
      </c>
      <c r="CK31" s="3">
        <f t="shared" si="54"/>
        <v>1097090.4761904762</v>
      </c>
      <c r="CL31" s="3">
        <f t="shared" ref="CL31:CM31" si="55">CL9/CL$48</f>
        <v>1354980.9523809524</v>
      </c>
      <c r="CM31" s="3">
        <f t="shared" si="55"/>
        <v>1106252.3809523811</v>
      </c>
      <c r="CN31" s="3">
        <f t="shared" ref="CN31:CO31" si="56">CN9/CN$48</f>
        <v>1019410</v>
      </c>
      <c r="CO31" s="3">
        <f t="shared" si="56"/>
        <v>924222.72727272729</v>
      </c>
      <c r="CP31" s="3">
        <f t="shared" ref="CP31:CQ31" si="57">CP9/CP$48</f>
        <v>1021133.3333333334</v>
      </c>
      <c r="CQ31" s="3">
        <f t="shared" si="57"/>
        <v>1078295.2380952381</v>
      </c>
      <c r="CR31" s="3">
        <f t="shared" ref="CR31:CS31" si="58">CR9/CR$48</f>
        <v>998318.18181818177</v>
      </c>
      <c r="CS31" s="3">
        <f t="shared" si="58"/>
        <v>1091150</v>
      </c>
      <c r="CT31" s="3">
        <f t="shared" ref="CT31:CU31" si="59">CT9/CT$48</f>
        <v>944840.90909090906</v>
      </c>
      <c r="CU31" s="3">
        <f t="shared" si="59"/>
        <v>1192395</v>
      </c>
      <c r="CV31" s="3">
        <f t="shared" ref="CV31" si="60">CV9/CV$48</f>
        <v>1205789.4736842106</v>
      </c>
    </row>
    <row r="32" spans="2:100" x14ac:dyDescent="0.25">
      <c r="B32" s="16" t="s">
        <v>27</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61">AF10/AF$48</f>
        <v>6146.681818181818</v>
      </c>
      <c r="AG32" s="3">
        <f t="shared" si="61"/>
        <v>5980.909090909091</v>
      </c>
      <c r="AH32" s="3">
        <f t="shared" si="61"/>
        <v>5190.7142857142853</v>
      </c>
      <c r="AI32" s="3">
        <f t="shared" si="61"/>
        <v>4828.3809523809523</v>
      </c>
      <c r="AJ32" s="3">
        <f t="shared" si="61"/>
        <v>4929.4285714285716</v>
      </c>
      <c r="AK32" s="3">
        <f t="shared" si="61"/>
        <v>4672.3157894736842</v>
      </c>
      <c r="AL32" s="3">
        <f t="shared" si="61"/>
        <v>3650.3636363636365</v>
      </c>
      <c r="AM32" s="3">
        <f t="shared" si="61"/>
        <v>4554.2631578947367</v>
      </c>
      <c r="AN32" s="3">
        <f t="shared" si="61"/>
        <v>4796.5263157894733</v>
      </c>
      <c r="AO32" s="3">
        <f t="shared" si="61"/>
        <v>3960.304347826087</v>
      </c>
      <c r="AP32" s="3">
        <f t="shared" si="61"/>
        <v>3500.4285714285716</v>
      </c>
      <c r="AQ32" s="3">
        <f t="shared" si="61"/>
        <v>3459.7656000000002</v>
      </c>
      <c r="AR32" s="3">
        <f t="shared" si="61"/>
        <v>2867.818181818182</v>
      </c>
      <c r="AS32" s="3">
        <f t="shared" si="61"/>
        <v>2473.8095238095239</v>
      </c>
      <c r="AT32" s="3">
        <f t="shared" si="61"/>
        <v>2548.318181818182</v>
      </c>
      <c r="AU32" s="3">
        <f t="shared" si="61"/>
        <v>2800.1428571428573</v>
      </c>
      <c r="AV32" s="3">
        <f t="shared" si="61"/>
        <v>2565.6999999999998</v>
      </c>
      <c r="AW32" s="3">
        <f t="shared" si="61"/>
        <v>3139.65</v>
      </c>
      <c r="AX32" s="3">
        <f t="shared" si="61"/>
        <v>2860.4545454545455</v>
      </c>
      <c r="AY32" s="3">
        <f t="shared" si="61"/>
        <v>2493.85</v>
      </c>
      <c r="AZ32" s="3">
        <f t="shared" si="61"/>
        <v>2748.2631578947367</v>
      </c>
      <c r="BA32" s="3">
        <f t="shared" si="61"/>
        <v>3185.695652173913</v>
      </c>
      <c r="BB32" s="3">
        <f t="shared" si="61"/>
        <v>2760.05</v>
      </c>
      <c r="BC32" s="3">
        <f t="shared" si="61"/>
        <v>2660.0476190476193</v>
      </c>
      <c r="BD32" s="3">
        <f t="shared" si="61"/>
        <v>3102.7142857142858</v>
      </c>
      <c r="BE32" s="3">
        <f t="shared" si="61"/>
        <v>2322</v>
      </c>
      <c r="BF32" s="3">
        <f t="shared" si="61"/>
        <v>2842.8695652173915</v>
      </c>
      <c r="BG32" s="3">
        <f t="shared" si="61"/>
        <v>3098.3809523809523</v>
      </c>
      <c r="BH32" s="3">
        <f t="shared" si="61"/>
        <v>2973.35</v>
      </c>
      <c r="BI32" s="3">
        <f t="shared" si="61"/>
        <v>2717.3</v>
      </c>
      <c r="BJ32" s="3">
        <f t="shared" si="61"/>
        <v>2760.8095238095239</v>
      </c>
      <c r="BK32" s="3">
        <f t="shared" si="61"/>
        <v>3780.65</v>
      </c>
      <c r="BL32" s="3">
        <f t="shared" si="61"/>
        <v>3791.1052631578946</v>
      </c>
      <c r="BM32" s="3">
        <f t="shared" si="61"/>
        <v>5036.478260869565</v>
      </c>
      <c r="BN32" s="3">
        <f t="shared" si="61"/>
        <v>4853.0526315789475</v>
      </c>
      <c r="BO32" s="3">
        <f t="shared" si="61"/>
        <v>3722.318181818182</v>
      </c>
      <c r="BP32" s="3">
        <f t="shared" si="61"/>
        <v>3441</v>
      </c>
      <c r="BQ32" s="3">
        <f t="shared" si="61"/>
        <v>4503.75</v>
      </c>
      <c r="BR32" s="3">
        <f t="shared" si="61"/>
        <v>3429.217391304348</v>
      </c>
      <c r="BS32" s="3">
        <f t="shared" si="61"/>
        <v>3812.3</v>
      </c>
      <c r="BT32" s="3">
        <f t="shared" si="61"/>
        <v>3501.3809523809523</v>
      </c>
      <c r="BU32" s="3">
        <f t="shared" si="61"/>
        <v>3571.3333333333335</v>
      </c>
      <c r="BV32" s="3">
        <f t="shared" si="61"/>
        <v>3884.55</v>
      </c>
      <c r="BW32" s="3">
        <f t="shared" si="61"/>
        <v>4086.7619047619046</v>
      </c>
      <c r="BX32" s="3">
        <f t="shared" ref="BX32:BY32" si="62">BX10/BX$48</f>
        <v>3968.2</v>
      </c>
      <c r="BY32" s="3">
        <f t="shared" si="62"/>
        <v>3383.15</v>
      </c>
      <c r="BZ32" s="3">
        <f t="shared" ref="BZ32:CA32" si="63">BZ10/BZ$48</f>
        <v>4096.909090909091</v>
      </c>
      <c r="CA32" s="3">
        <f t="shared" si="63"/>
        <v>2981.5</v>
      </c>
      <c r="CB32" s="3">
        <f t="shared" ref="CB32:CC32" si="64">CB10/CB$48</f>
        <v>2888.1052631578946</v>
      </c>
      <c r="CC32" s="3">
        <f t="shared" si="64"/>
        <v>3278.7727272727275</v>
      </c>
      <c r="CD32" s="3">
        <f t="shared" ref="CD32:CE32" si="65">CD10/CD$48</f>
        <v>4307.727272727273</v>
      </c>
      <c r="CE32" s="3">
        <f t="shared" si="65"/>
        <v>4582.3</v>
      </c>
      <c r="CF32" s="3">
        <f t="shared" ref="CF32:CG32" si="66">CF10/CF$48</f>
        <v>4235.363636363636</v>
      </c>
      <c r="CG32" s="3">
        <f t="shared" si="66"/>
        <v>4171.8421052631575</v>
      </c>
      <c r="CH32" s="3">
        <f t="shared" ref="CH32:CI32" si="67">CH10/CH$48</f>
        <v>3293.9523809523807</v>
      </c>
      <c r="CI32" s="3">
        <f t="shared" si="67"/>
        <v>3851.1428571428573</v>
      </c>
      <c r="CJ32" s="3">
        <f t="shared" ref="CJ32:CK32" si="68">CJ10/CJ$48</f>
        <v>5143.7368421052633</v>
      </c>
      <c r="CK32" s="3">
        <f t="shared" si="68"/>
        <v>3957.4761904761904</v>
      </c>
      <c r="CL32" s="3">
        <f t="shared" ref="CL32:CM32" si="69">CL10/CL$48</f>
        <v>4064.2380952380954</v>
      </c>
      <c r="CM32" s="3">
        <f t="shared" si="69"/>
        <v>4032.3809523809523</v>
      </c>
      <c r="CN32" s="3">
        <f t="shared" ref="CN32:CO32" si="70">CN10/CN$48</f>
        <v>2728.85</v>
      </c>
      <c r="CO32" s="3">
        <f t="shared" si="70"/>
        <v>3213.090909090909</v>
      </c>
      <c r="CP32" s="3">
        <f t="shared" ref="CP32:CQ32" si="71">CP10/CP$48</f>
        <v>3864.5714285714284</v>
      </c>
      <c r="CQ32" s="3">
        <f t="shared" si="71"/>
        <v>5498.1904761904761</v>
      </c>
      <c r="CR32" s="3">
        <f t="shared" ref="CR32:CS32" si="72">CR10/CR$48</f>
        <v>3724.3636363636365</v>
      </c>
      <c r="CS32" s="3">
        <f t="shared" si="72"/>
        <v>3448.7777777777778</v>
      </c>
      <c r="CT32" s="3">
        <f t="shared" ref="CT32:CU32" si="73">CT10/CT$48</f>
        <v>3453.6363636363635</v>
      </c>
      <c r="CU32" s="3">
        <f t="shared" si="73"/>
        <v>4332.3999999999996</v>
      </c>
      <c r="CV32" s="3">
        <f t="shared" ref="CV32" si="74">CV10/CV$48</f>
        <v>2980</v>
      </c>
    </row>
    <row r="33" spans="2:100"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row>
    <row r="34" spans="2:100" ht="15.75" x14ac:dyDescent="0.25">
      <c r="B34" s="16" t="s">
        <v>83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75">AG12/AG$48</f>
        <v>2730</v>
      </c>
      <c r="AH34" s="3">
        <f t="shared" si="75"/>
        <v>2567.3333333333335</v>
      </c>
      <c r="AI34" s="3">
        <f t="shared" si="75"/>
        <v>2955.7619047619046</v>
      </c>
      <c r="AJ34" s="3">
        <f t="shared" si="75"/>
        <v>3074.2857142857142</v>
      </c>
      <c r="AK34" s="3">
        <f t="shared" si="75"/>
        <v>3277.9473684210525</v>
      </c>
      <c r="AL34" s="3">
        <f t="shared" si="75"/>
        <v>2488.6363636363635</v>
      </c>
      <c r="AM34" s="3">
        <f t="shared" si="75"/>
        <v>4180.2105263157891</v>
      </c>
      <c r="AN34" s="3">
        <f t="shared" si="75"/>
        <v>4316.9473684210525</v>
      </c>
      <c r="AO34" s="3">
        <f t="shared" si="75"/>
        <v>3588.8260869565215</v>
      </c>
      <c r="AP34" s="3">
        <f t="shared" si="75"/>
        <v>3385.8095238095239</v>
      </c>
      <c r="AQ34" s="3">
        <f t="shared" si="75"/>
        <v>3161.45</v>
      </c>
      <c r="AR34" s="3">
        <f t="shared" si="75"/>
        <v>3434.318181818182</v>
      </c>
      <c r="AS34" s="3">
        <f t="shared" si="75"/>
        <v>2823.8571428571427</v>
      </c>
      <c r="AT34" s="3">
        <f t="shared" si="75"/>
        <v>2555.2727272727275</v>
      </c>
      <c r="AU34" s="3">
        <f t="shared" si="75"/>
        <v>3281.8095238095239</v>
      </c>
      <c r="AV34" s="3">
        <f t="shared" si="75"/>
        <v>3693.7</v>
      </c>
      <c r="AW34" s="3">
        <f t="shared" si="75"/>
        <v>3221.1</v>
      </c>
      <c r="AX34" s="3">
        <f t="shared" si="75"/>
        <v>2068.2727272727275</v>
      </c>
      <c r="AY34" s="3">
        <f t="shared" si="75"/>
        <v>3364.55</v>
      </c>
      <c r="AZ34" s="3">
        <f t="shared" si="75"/>
        <v>3074.8947368421054</v>
      </c>
      <c r="BA34" s="3">
        <f t="shared" si="75"/>
        <v>3581.9565217391305</v>
      </c>
      <c r="BB34" s="3">
        <f t="shared" si="75"/>
        <v>2874.3</v>
      </c>
      <c r="BC34" s="3">
        <f t="shared" si="75"/>
        <v>2665.9523809523807</v>
      </c>
      <c r="BD34" s="3">
        <f t="shared" si="75"/>
        <v>2886.6190476190477</v>
      </c>
      <c r="BE34" s="3">
        <f t="shared" si="75"/>
        <v>2777.65</v>
      </c>
      <c r="BF34" s="3">
        <f t="shared" si="75"/>
        <v>2544.4347826086955</v>
      </c>
      <c r="BG34" s="3">
        <f t="shared" si="75"/>
        <v>2425.3333333333335</v>
      </c>
      <c r="BH34" s="3">
        <f t="shared" si="75"/>
        <v>2598.18450695</v>
      </c>
      <c r="BI34" s="3">
        <f t="shared" si="75"/>
        <v>2787.45</v>
      </c>
      <c r="BJ34" s="3">
        <f t="shared" si="75"/>
        <v>1914.3333333333333</v>
      </c>
      <c r="BK34" s="3">
        <f t="shared" si="75"/>
        <v>3199.7</v>
      </c>
      <c r="BL34" s="3">
        <f t="shared" si="75"/>
        <v>3067.3684210526317</v>
      </c>
      <c r="BM34" s="3">
        <f t="shared" si="75"/>
        <v>2382.521739130435</v>
      </c>
      <c r="BN34" s="3">
        <f t="shared" si="75"/>
        <v>2160.0526315789475</v>
      </c>
      <c r="BO34" s="3">
        <f t="shared" si="75"/>
        <v>2238.3636363636365</v>
      </c>
      <c r="BP34" s="3">
        <f t="shared" si="75"/>
        <v>2359.6666666666665</v>
      </c>
      <c r="BQ34" s="3">
        <f t="shared" si="75"/>
        <v>2505.9</v>
      </c>
      <c r="BR34" s="3">
        <f t="shared" si="75"/>
        <v>1984.2608695652175</v>
      </c>
      <c r="BS34" s="3">
        <f t="shared" si="75"/>
        <v>2303.5</v>
      </c>
      <c r="BT34" s="3">
        <f t="shared" si="75"/>
        <v>2321.6190476190477</v>
      </c>
      <c r="BU34" s="3">
        <f t="shared" si="75"/>
        <v>2306.1428571428573</v>
      </c>
      <c r="BV34" s="3">
        <f t="shared" si="75"/>
        <v>1764.3</v>
      </c>
      <c r="BW34" s="3">
        <f t="shared" si="75"/>
        <v>2786.1428571428573</v>
      </c>
      <c r="BX34" s="3">
        <f t="shared" ref="BX34:BY34" si="76">BX12/BX$48</f>
        <v>2955.5</v>
      </c>
      <c r="BY34" s="3">
        <f t="shared" si="76"/>
        <v>2678.75</v>
      </c>
      <c r="BZ34" s="3">
        <f t="shared" ref="BZ34:CA34" si="77">BZ12/BZ$48</f>
        <v>2507.8636363636365</v>
      </c>
      <c r="CA34" s="3">
        <f t="shared" si="77"/>
        <v>2667.0454545454545</v>
      </c>
      <c r="CB34" s="3">
        <f t="shared" ref="CB34:CC34" si="78">CB12/CB$48</f>
        <v>2416.9473684210525</v>
      </c>
      <c r="CC34" s="3">
        <f t="shared" si="78"/>
        <v>2143.409090909091</v>
      </c>
      <c r="CD34" s="3">
        <f t="shared" ref="CD34:CE34" si="79">CD12/CD$48</f>
        <v>2158.590909090909</v>
      </c>
      <c r="CE34" s="3">
        <f t="shared" si="79"/>
        <v>3403.05</v>
      </c>
      <c r="CF34" s="3">
        <f t="shared" ref="CF34:CG34" si="80">CF12/CF$48</f>
        <v>3353</v>
      </c>
      <c r="CG34" s="3">
        <f t="shared" si="80"/>
        <v>2735.4210526315787</v>
      </c>
      <c r="CH34" s="3">
        <f t="shared" ref="CH34:CI34" si="81">CH12/CH$48</f>
        <v>1934.6666666666667</v>
      </c>
      <c r="CI34" s="3">
        <f t="shared" si="81"/>
        <v>3126</v>
      </c>
      <c r="CJ34" s="3">
        <f t="shared" ref="CJ34:CK34" si="82">CJ12/CJ$48</f>
        <v>3321.2631578947367</v>
      </c>
      <c r="CK34" s="3">
        <f t="shared" si="82"/>
        <v>2803.4285714285716</v>
      </c>
      <c r="CL34" s="3">
        <f t="shared" ref="CL34:CM34" si="83">CL12/CL$48</f>
        <v>2729.2857142857142</v>
      </c>
      <c r="CM34" s="3">
        <f t="shared" si="83"/>
        <v>2928.4761904761904</v>
      </c>
      <c r="CN34" s="3">
        <f t="shared" ref="CN34:CO34" si="84">CN12/CN$48</f>
        <v>2751.5</v>
      </c>
      <c r="CO34" s="3">
        <f t="shared" si="84"/>
        <v>3345.2727272727275</v>
      </c>
      <c r="CP34" s="3">
        <f t="shared" ref="CP34:CQ34" si="85">CP12/CP$48</f>
        <v>2635.5714285714284</v>
      </c>
      <c r="CQ34" s="3">
        <f t="shared" si="85"/>
        <v>3579.2380952380954</v>
      </c>
      <c r="CR34" s="3">
        <f t="shared" ref="CR34:CS34" si="86">CR12/CR$48</f>
        <v>3146.181818181818</v>
      </c>
      <c r="CS34" s="3">
        <f t="shared" si="86"/>
        <v>2594.7777777777778</v>
      </c>
      <c r="CT34" s="3">
        <f t="shared" ref="CT34:CU34" si="87">CT12/CT$48</f>
        <v>2180.181818181818</v>
      </c>
      <c r="CU34" s="3">
        <f t="shared" si="87"/>
        <v>3728.55</v>
      </c>
      <c r="CV34" s="3">
        <f t="shared" ref="CV34" si="88">CV12/CV$48</f>
        <v>3647.7368421052633</v>
      </c>
    </row>
    <row r="35" spans="2:100" ht="15.75" x14ac:dyDescent="0.25">
      <c r="B35" s="16" t="s">
        <v>81</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89">AG13/AG$49</f>
        <v>6533.173913043478</v>
      </c>
      <c r="AH35" s="3">
        <f t="shared" si="89"/>
        <v>6225.2</v>
      </c>
      <c r="AI35" s="3">
        <f t="shared" si="89"/>
        <v>7374.454545454545</v>
      </c>
      <c r="AJ35" s="3">
        <f t="shared" si="89"/>
        <v>6594.409090909091</v>
      </c>
      <c r="AK35" s="3">
        <f t="shared" si="89"/>
        <v>7905.4761904761908</v>
      </c>
      <c r="AL35" s="3">
        <f t="shared" si="89"/>
        <v>5563.7619047619046</v>
      </c>
      <c r="AM35" s="3">
        <f t="shared" si="89"/>
        <v>9094.9500000000007</v>
      </c>
      <c r="AN35" s="3">
        <f t="shared" si="89"/>
        <v>8683.5</v>
      </c>
      <c r="AO35" s="3">
        <f t="shared" si="89"/>
        <v>8834.217391304348</v>
      </c>
      <c r="AP35" s="3">
        <f t="shared" si="89"/>
        <v>7618.75</v>
      </c>
      <c r="AQ35" s="3">
        <f t="shared" si="89"/>
        <v>6919.9945035789478</v>
      </c>
      <c r="AR35" s="3">
        <f t="shared" si="89"/>
        <v>6696.863636363636</v>
      </c>
      <c r="AS35" s="3">
        <f t="shared" si="89"/>
        <v>6520.909090909091</v>
      </c>
      <c r="AT35" s="3">
        <f t="shared" si="89"/>
        <v>6004.8095238095239</v>
      </c>
      <c r="AU35" s="3">
        <f t="shared" si="89"/>
        <v>7383</v>
      </c>
      <c r="AV35" s="3">
        <f t="shared" si="89"/>
        <v>7617.6190476190477</v>
      </c>
      <c r="AW35" s="3">
        <f t="shared" si="89"/>
        <v>7739.272727272727</v>
      </c>
      <c r="AX35" s="3">
        <f t="shared" si="89"/>
        <v>5041.2380952380954</v>
      </c>
      <c r="AY35" s="3">
        <f t="shared" si="89"/>
        <v>8732.0499999999993</v>
      </c>
      <c r="AZ35" s="3">
        <f t="shared" si="89"/>
        <v>7768.75</v>
      </c>
      <c r="BA35" s="3">
        <f t="shared" si="89"/>
        <v>8929.4782608695659</v>
      </c>
      <c r="BB35" s="3">
        <f t="shared" si="89"/>
        <v>6905.2631578947367</v>
      </c>
      <c r="BC35" s="3">
        <f t="shared" si="89"/>
        <v>6052.5714285714284</v>
      </c>
      <c r="BD35" s="3">
        <f t="shared" si="89"/>
        <v>6508.1</v>
      </c>
      <c r="BE35" s="3">
        <f t="shared" si="89"/>
        <v>5756.9523809523807</v>
      </c>
      <c r="BF35" s="3">
        <f t="shared" si="89"/>
        <v>5902.909090909091</v>
      </c>
      <c r="BG35" s="3">
        <f t="shared" si="89"/>
        <v>5814.9523809523807</v>
      </c>
      <c r="BH35" s="3">
        <f t="shared" si="89"/>
        <v>5305.7142857142853</v>
      </c>
      <c r="BI35" s="3">
        <f t="shared" si="89"/>
        <v>5569.136363636364</v>
      </c>
      <c r="BJ35" s="3">
        <f t="shared" si="89"/>
        <v>3471.3</v>
      </c>
      <c r="BK35" s="3">
        <f t="shared" si="89"/>
        <v>6293.5714285714284</v>
      </c>
      <c r="BL35" s="3">
        <f t="shared" si="89"/>
        <v>6310.15</v>
      </c>
      <c r="BM35" s="3">
        <f t="shared" si="89"/>
        <v>5564.260869565217</v>
      </c>
      <c r="BN35" s="3">
        <f t="shared" si="89"/>
        <v>4997.5555555555557</v>
      </c>
      <c r="BO35" s="3">
        <f t="shared" si="89"/>
        <v>5512.35</v>
      </c>
      <c r="BP35" s="3">
        <f t="shared" si="89"/>
        <v>5413.818181818182</v>
      </c>
      <c r="BQ35" s="3">
        <f t="shared" si="89"/>
        <v>5559.333333333333</v>
      </c>
      <c r="BR35" s="3">
        <f t="shared" si="89"/>
        <v>5502.454545454545</v>
      </c>
      <c r="BS35" s="3">
        <f t="shared" si="89"/>
        <v>5528.7142857142853</v>
      </c>
      <c r="BT35" s="3">
        <f t="shared" si="89"/>
        <v>5978.681818181818</v>
      </c>
      <c r="BU35" s="3">
        <f t="shared" si="89"/>
        <v>7542.545454545455</v>
      </c>
      <c r="BV35" s="3">
        <f t="shared" si="89"/>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c r="CV35" s="97" t="s">
        <v>9</v>
      </c>
    </row>
    <row r="36" spans="2:100"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row>
    <row r="37" spans="2:100" ht="15.75" x14ac:dyDescent="0.25">
      <c r="B37" s="16" t="s">
        <v>81</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90">AG15/AG$49</f>
        <v>6834.826086956522</v>
      </c>
      <c r="AH37" s="3">
        <f t="shared" si="90"/>
        <v>5644.8</v>
      </c>
      <c r="AI37" s="3">
        <f t="shared" si="90"/>
        <v>8592.818181818182</v>
      </c>
      <c r="AJ37" s="3">
        <f t="shared" si="90"/>
        <v>8275.0909090909099</v>
      </c>
      <c r="AK37" s="3">
        <f t="shared" si="90"/>
        <v>9522.2857142857138</v>
      </c>
      <c r="AL37" s="3">
        <f t="shared" si="90"/>
        <v>5639.0952380952385</v>
      </c>
      <c r="AM37" s="3">
        <f t="shared" si="90"/>
        <v>9937.85</v>
      </c>
      <c r="AN37" s="3">
        <f t="shared" si="90"/>
        <v>10018.700000000001</v>
      </c>
      <c r="AO37" s="3">
        <f t="shared" si="90"/>
        <v>9487.608695652174</v>
      </c>
      <c r="AP37" s="3">
        <f t="shared" si="90"/>
        <v>9157.4500000000007</v>
      </c>
      <c r="AQ37" s="3">
        <f t="shared" si="90"/>
        <v>8724.6778188947374</v>
      </c>
      <c r="AR37" s="3">
        <f t="shared" si="90"/>
        <v>8942.318181818182</v>
      </c>
      <c r="AS37" s="3">
        <f t="shared" si="90"/>
        <v>6666.454545454545</v>
      </c>
      <c r="AT37" s="3">
        <f t="shared" si="90"/>
        <v>4713.9523809523807</v>
      </c>
      <c r="AU37" s="3">
        <f t="shared" si="90"/>
        <v>7532.863636363636</v>
      </c>
      <c r="AV37" s="3">
        <f t="shared" si="90"/>
        <v>7262.0476190476193</v>
      </c>
      <c r="AW37" s="3">
        <f t="shared" si="90"/>
        <v>7009.590909090909</v>
      </c>
      <c r="AX37" s="3">
        <f t="shared" si="90"/>
        <v>4209.0952380952385</v>
      </c>
      <c r="AY37" s="3">
        <f t="shared" si="90"/>
        <v>9233.1</v>
      </c>
      <c r="AZ37" s="3">
        <f t="shared" si="90"/>
        <v>8964.5</v>
      </c>
      <c r="BA37" s="3">
        <f t="shared" si="90"/>
        <v>7903.391304347826</v>
      </c>
      <c r="BB37" s="3">
        <f t="shared" si="90"/>
        <v>7129.6315789473683</v>
      </c>
      <c r="BC37" s="3">
        <f t="shared" si="90"/>
        <v>7082.5238095238092</v>
      </c>
      <c r="BD37" s="3">
        <f t="shared" si="90"/>
        <v>6678.9</v>
      </c>
      <c r="BE37" s="3">
        <f t="shared" si="90"/>
        <v>5085.6190476190477</v>
      </c>
      <c r="BF37" s="3">
        <f t="shared" si="90"/>
        <v>4107.045454545455</v>
      </c>
      <c r="BG37" s="3">
        <f t="shared" si="90"/>
        <v>5439</v>
      </c>
      <c r="BH37" s="3">
        <f t="shared" si="90"/>
        <v>5900.333333333333</v>
      </c>
      <c r="BI37" s="3">
        <f t="shared" si="90"/>
        <v>6644.863636363636</v>
      </c>
      <c r="BJ37" s="3">
        <f t="shared" si="90"/>
        <v>4612.1000000000004</v>
      </c>
      <c r="BK37" s="3">
        <f t="shared" si="90"/>
        <v>7694</v>
      </c>
      <c r="BL37" s="3">
        <f t="shared" si="90"/>
        <v>8041.55</v>
      </c>
      <c r="BM37" s="3">
        <f t="shared" si="90"/>
        <v>7542.826086956522</v>
      </c>
      <c r="BN37" s="3">
        <f t="shared" si="90"/>
        <v>7112.333333333333</v>
      </c>
      <c r="BO37" s="3">
        <f t="shared" si="90"/>
        <v>6876.5</v>
      </c>
      <c r="BP37" s="3">
        <f t="shared" si="90"/>
        <v>7041.681818181818</v>
      </c>
      <c r="BQ37" s="3">
        <f t="shared" si="90"/>
        <v>6281.2380952380954</v>
      </c>
      <c r="BR37" s="3">
        <f t="shared" si="90"/>
        <v>5373.590909090909</v>
      </c>
      <c r="BS37" s="3">
        <f t="shared" si="90"/>
        <v>8110.1428571428569</v>
      </c>
      <c r="BT37" s="3">
        <f t="shared" si="90"/>
        <v>8397.818181818182</v>
      </c>
      <c r="BU37" s="3">
        <f t="shared" si="90"/>
        <v>9706.045454545454</v>
      </c>
      <c r="BV37" s="3">
        <f t="shared" si="90"/>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c r="CV37" s="97" t="s">
        <v>9</v>
      </c>
    </row>
    <row r="38" spans="2:100" x14ac:dyDescent="0.25">
      <c r="B38" s="15" t="s">
        <v>79</v>
      </c>
      <c r="BS38"/>
      <c r="BT38"/>
      <c r="BU38"/>
      <c r="BX38"/>
    </row>
    <row r="39" spans="2:100" ht="15.75" x14ac:dyDescent="0.25">
      <c r="B39" s="16" t="s">
        <v>84</v>
      </c>
      <c r="C39" s="74">
        <f t="shared" ref="C39:AE39" si="91">C17/C$48</f>
        <v>6119.9047619047615</v>
      </c>
      <c r="D39" s="74">
        <f t="shared" si="91"/>
        <v>5938.8421052631575</v>
      </c>
      <c r="E39" s="74">
        <f t="shared" si="91"/>
        <v>5950.1904761904761</v>
      </c>
      <c r="F39" s="74">
        <f t="shared" si="91"/>
        <v>5669.333333333333</v>
      </c>
      <c r="G39" s="74">
        <f t="shared" si="91"/>
        <v>5880.818181818182</v>
      </c>
      <c r="H39" s="74">
        <f t="shared" si="91"/>
        <v>5530.9523809523807</v>
      </c>
      <c r="I39" s="74">
        <f t="shared" si="91"/>
        <v>5085.7619047619046</v>
      </c>
      <c r="J39" s="74">
        <f t="shared" si="91"/>
        <v>5171.739130434783</v>
      </c>
      <c r="K39" s="74">
        <f t="shared" si="91"/>
        <v>5727.7894736842109</v>
      </c>
      <c r="L39" s="74">
        <f t="shared" si="91"/>
        <v>7005.545454545455</v>
      </c>
      <c r="M39" s="74">
        <f t="shared" si="91"/>
        <v>6594.05</v>
      </c>
      <c r="N39" s="74">
        <f t="shared" si="91"/>
        <v>6042.7368421052633</v>
      </c>
      <c r="O39" s="74">
        <f t="shared" si="91"/>
        <v>6374.4285714285716</v>
      </c>
      <c r="P39" s="74">
        <f t="shared" si="91"/>
        <v>6367.4736842105267</v>
      </c>
      <c r="Q39" s="74">
        <f t="shared" si="91"/>
        <v>6210.4285714285716</v>
      </c>
      <c r="R39" s="74">
        <f t="shared" si="91"/>
        <v>5387.8095238095239</v>
      </c>
      <c r="S39" s="74">
        <f t="shared" si="91"/>
        <v>6151.681818181818</v>
      </c>
      <c r="T39" s="74">
        <f t="shared" si="91"/>
        <v>5679.15</v>
      </c>
      <c r="U39" s="74">
        <f t="shared" si="91"/>
        <v>4650.363636363636</v>
      </c>
      <c r="V39" s="74">
        <f t="shared" si="91"/>
        <v>5097.227272727273</v>
      </c>
      <c r="W39" s="74">
        <f t="shared" si="91"/>
        <v>5084.75</v>
      </c>
      <c r="X39" s="74">
        <f t="shared" si="91"/>
        <v>4422.136363636364</v>
      </c>
      <c r="Y39" s="74">
        <f t="shared" si="91"/>
        <v>4677.7894736842109</v>
      </c>
      <c r="Z39" s="74">
        <f t="shared" si="91"/>
        <v>4441.7619047619046</v>
      </c>
      <c r="AA39" s="74">
        <f t="shared" si="91"/>
        <v>6268.0476190476193</v>
      </c>
      <c r="AB39" s="74">
        <f t="shared" si="91"/>
        <v>5511.4736842105267</v>
      </c>
      <c r="AC39" s="74">
        <f t="shared" si="91"/>
        <v>12667.545454545454</v>
      </c>
      <c r="AD39" s="74">
        <f t="shared" si="91"/>
        <v>7954.666666666667</v>
      </c>
      <c r="AE39" s="74">
        <f t="shared" si="91"/>
        <v>5761.25</v>
      </c>
      <c r="AF39" s="74">
        <f>AF17/AF$48</f>
        <v>4213.863636363636</v>
      </c>
      <c r="AG39" s="74">
        <f t="shared" ref="AG39:BW39" si="92">AG17/AG$48</f>
        <v>3828.7272727272725</v>
      </c>
      <c r="AH39" s="74">
        <f t="shared" si="92"/>
        <v>3819.1428571428573</v>
      </c>
      <c r="AI39" s="74">
        <f t="shared" si="92"/>
        <v>3803.9047619047619</v>
      </c>
      <c r="AJ39" s="74">
        <f t="shared" si="92"/>
        <v>4038.9047619047619</v>
      </c>
      <c r="AK39" s="74">
        <f t="shared" si="92"/>
        <v>4232.5789473684208</v>
      </c>
      <c r="AL39" s="74">
        <f t="shared" si="92"/>
        <v>4077.1363636363635</v>
      </c>
      <c r="AM39" s="74">
        <f t="shared" si="92"/>
        <v>5050.7894736842109</v>
      </c>
      <c r="AN39" s="74">
        <f t="shared" si="92"/>
        <v>5125.6315789473683</v>
      </c>
      <c r="AO39" s="74">
        <f t="shared" si="92"/>
        <v>4326.826086956522</v>
      </c>
      <c r="AP39" s="74">
        <f t="shared" si="92"/>
        <v>4306.666666666667</v>
      </c>
      <c r="AQ39" s="74">
        <f t="shared" si="92"/>
        <v>3926.15</v>
      </c>
      <c r="AR39" s="74">
        <f t="shared" si="92"/>
        <v>3854.9545454545455</v>
      </c>
      <c r="AS39" s="74">
        <f t="shared" si="92"/>
        <v>3218.2380952380954</v>
      </c>
      <c r="AT39" s="74">
        <f t="shared" si="92"/>
        <v>3170.0454545454545</v>
      </c>
      <c r="AU39" s="74">
        <f t="shared" si="92"/>
        <v>3570.4761904761904</v>
      </c>
      <c r="AV39" s="74">
        <f t="shared" si="92"/>
        <v>4255.95</v>
      </c>
      <c r="AW39" s="74">
        <f t="shared" si="92"/>
        <v>4276.25</v>
      </c>
      <c r="AX39" s="74">
        <f t="shared" si="92"/>
        <v>3369.818181818182</v>
      </c>
      <c r="AY39" s="74">
        <f t="shared" si="92"/>
        <v>5666.8</v>
      </c>
      <c r="AZ39" s="74">
        <f t="shared" si="92"/>
        <v>6267.5789473684208</v>
      </c>
      <c r="BA39" s="74">
        <f t="shared" si="92"/>
        <v>7293.869565217391</v>
      </c>
      <c r="BB39" s="74">
        <f t="shared" si="92"/>
        <v>9503.2999999999993</v>
      </c>
      <c r="BC39" s="74">
        <f t="shared" si="92"/>
        <v>10470.142857142857</v>
      </c>
      <c r="BD39" s="74">
        <f t="shared" si="92"/>
        <v>9111.6190476190477</v>
      </c>
      <c r="BE39" s="74">
        <f t="shared" si="92"/>
        <v>7668.35</v>
      </c>
      <c r="BF39" s="74">
        <f t="shared" si="92"/>
        <v>7188.347826086957</v>
      </c>
      <c r="BG39" s="74">
        <f t="shared" si="92"/>
        <v>9656.1428571428569</v>
      </c>
      <c r="BH39" s="74">
        <f t="shared" si="92"/>
        <v>11883.65</v>
      </c>
      <c r="BI39" s="74">
        <f t="shared" si="92"/>
        <v>11443.45</v>
      </c>
      <c r="BJ39" s="74">
        <f t="shared" si="92"/>
        <v>9526.7619047619046</v>
      </c>
      <c r="BK39" s="74">
        <f t="shared" si="92"/>
        <v>8857.65</v>
      </c>
      <c r="BL39" s="74">
        <f t="shared" si="92"/>
        <v>7718.2631578947367</v>
      </c>
      <c r="BM39" s="74">
        <f t="shared" si="92"/>
        <v>7176.391304347826</v>
      </c>
      <c r="BN39" s="74">
        <f t="shared" si="92"/>
        <v>6846.3684210526317</v>
      </c>
      <c r="BO39" s="74">
        <f t="shared" si="92"/>
        <v>7198.363636363636</v>
      </c>
      <c r="BP39" s="74">
        <f t="shared" si="92"/>
        <v>7508.9523809523807</v>
      </c>
      <c r="BQ39" s="74">
        <f t="shared" si="92"/>
        <v>6318.75</v>
      </c>
      <c r="BR39" s="74">
        <f t="shared" si="92"/>
        <v>6954.652173913043</v>
      </c>
      <c r="BS39" s="74">
        <f t="shared" si="92"/>
        <v>7811</v>
      </c>
      <c r="BT39" s="74">
        <f t="shared" si="92"/>
        <v>10838.523809523809</v>
      </c>
      <c r="BU39" s="74">
        <f t="shared" si="92"/>
        <v>10355.571428571429</v>
      </c>
      <c r="BV39" s="74">
        <f t="shared" si="92"/>
        <v>7645.75</v>
      </c>
      <c r="BW39" s="74">
        <f t="shared" si="92"/>
        <v>6543.7142857142853</v>
      </c>
      <c r="BX39" s="74">
        <f t="shared" ref="BX39:BY39" si="93">BX17/BX$48</f>
        <v>6390.85</v>
      </c>
      <c r="BY39" s="74">
        <f t="shared" si="93"/>
        <v>6330.55</v>
      </c>
      <c r="BZ39" s="74">
        <f t="shared" ref="BZ39:CA39" si="94">BZ17/BZ$48</f>
        <v>6960.5</v>
      </c>
      <c r="CA39" s="74">
        <f t="shared" si="94"/>
        <v>7122.5</v>
      </c>
      <c r="CB39" s="74">
        <f t="shared" ref="CB39:CC39" si="95">CB17/CB$48</f>
        <v>7046.5263157894733</v>
      </c>
      <c r="CC39" s="74">
        <f t="shared" si="95"/>
        <v>6659.681818181818</v>
      </c>
      <c r="CD39" s="74">
        <f t="shared" ref="CD39:CE39" si="96">CD17/CD$48</f>
        <v>6744.772727272727</v>
      </c>
      <c r="CE39" s="74">
        <f t="shared" si="96"/>
        <v>6517.05</v>
      </c>
      <c r="CF39" s="74">
        <f t="shared" ref="CF39:CG39" si="97">CF17/CF$48</f>
        <v>7315.636363636364</v>
      </c>
      <c r="CG39" s="74">
        <f t="shared" si="97"/>
        <v>9455.8421052631584</v>
      </c>
      <c r="CH39" s="74">
        <f t="shared" ref="CH39:CI39" si="98">CH17/CH$48</f>
        <v>9629.9047619047615</v>
      </c>
      <c r="CI39" s="74">
        <f t="shared" si="98"/>
        <v>9165.1428571428569</v>
      </c>
      <c r="CJ39" s="74">
        <f t="shared" ref="CJ39:CK39" si="99">CJ17/CJ$48</f>
        <v>8943.0526315789466</v>
      </c>
      <c r="CK39" s="74">
        <f t="shared" si="99"/>
        <v>9894.8571428571431</v>
      </c>
      <c r="CL39" s="74">
        <f t="shared" ref="CL39:CM39" si="100">CL17/CL$48</f>
        <v>15427.190476190477</v>
      </c>
      <c r="CM39" s="74">
        <f t="shared" si="100"/>
        <v>10306</v>
      </c>
      <c r="CN39" s="74">
        <f t="shared" ref="CN39:CO39" si="101">CN17/CN$48</f>
        <v>10234</v>
      </c>
      <c r="CO39" s="74">
        <f t="shared" si="101"/>
        <v>10837.136363636364</v>
      </c>
      <c r="CP39" s="74">
        <f t="shared" ref="CP39:CQ39" si="102">CP17/CP$48</f>
        <v>10644.619047619048</v>
      </c>
      <c r="CQ39" s="74">
        <f t="shared" si="102"/>
        <v>11244.952380952382</v>
      </c>
      <c r="CR39" s="74">
        <f t="shared" ref="CR39:CS39" si="103">CR17/CR$48</f>
        <v>10002.90909090909</v>
      </c>
      <c r="CS39" s="74">
        <f t="shared" si="103"/>
        <v>9457.4444444444453</v>
      </c>
      <c r="CT39" s="74">
        <f t="shared" ref="CT39:CU39" si="104">CT17/CT$48</f>
        <v>9554.7272727272721</v>
      </c>
      <c r="CU39" s="74">
        <f t="shared" si="104"/>
        <v>9388.5</v>
      </c>
      <c r="CV39" s="74">
        <f t="shared" ref="CV39" si="105">CV17/CV$48</f>
        <v>9724.1578947368416</v>
      </c>
    </row>
    <row r="40" spans="2:100" ht="15.75" x14ac:dyDescent="0.25">
      <c r="B40" s="56" t="s">
        <v>85</v>
      </c>
      <c r="BS40"/>
      <c r="BT40"/>
      <c r="BU40"/>
      <c r="BX40"/>
    </row>
    <row r="41" spans="2:100" x14ac:dyDescent="0.25">
      <c r="B41" s="16" t="s">
        <v>46</v>
      </c>
      <c r="C41" s="3">
        <f t="shared" ref="C41:AH41" si="106">C19/C$49</f>
        <v>1300.9127954176695</v>
      </c>
      <c r="D41" s="3">
        <f t="shared" si="106"/>
        <v>1320.5496258884991</v>
      </c>
      <c r="E41" s="3">
        <f t="shared" si="106"/>
        <v>1462.3910186725266</v>
      </c>
      <c r="F41" s="3">
        <f t="shared" si="106"/>
        <v>1221.2958059881735</v>
      </c>
      <c r="G41" s="3">
        <f t="shared" si="106"/>
        <v>1188.4437142184991</v>
      </c>
      <c r="H41" s="3">
        <f t="shared" si="106"/>
        <v>1061.6756193840429</v>
      </c>
      <c r="I41" s="3">
        <f t="shared" si="106"/>
        <v>1009.2905135724612</v>
      </c>
      <c r="J41" s="3">
        <f t="shared" si="106"/>
        <v>876.83298617911248</v>
      </c>
      <c r="K41" s="3">
        <f t="shared" si="106"/>
        <v>998.71674345174984</v>
      </c>
      <c r="L41" s="3">
        <f t="shared" si="106"/>
        <v>1118.7559144104471</v>
      </c>
      <c r="M41" s="3">
        <f t="shared" si="106"/>
        <v>1192.2173342483438</v>
      </c>
      <c r="N41" s="3">
        <f t="shared" si="106"/>
        <v>731.51936749193044</v>
      </c>
      <c r="O41" s="3">
        <f t="shared" si="106"/>
        <v>1263.3777798305937</v>
      </c>
      <c r="P41" s="3">
        <f t="shared" si="106"/>
        <v>1238.4439675880271</v>
      </c>
      <c r="Q41" s="3">
        <f t="shared" si="106"/>
        <v>1283.0838328168434</v>
      </c>
      <c r="R41" s="3">
        <f t="shared" si="106"/>
        <v>1192.9219479758065</v>
      </c>
      <c r="S41" s="3">
        <f t="shared" si="106"/>
        <v>1320.0500024590906</v>
      </c>
      <c r="T41" s="3">
        <f t="shared" si="106"/>
        <v>1263.8945873291364</v>
      </c>
      <c r="U41" s="3">
        <f t="shared" si="106"/>
        <v>1167.7440082622841</v>
      </c>
      <c r="V41" s="3">
        <f t="shared" si="106"/>
        <v>1002.6911196349839</v>
      </c>
      <c r="W41" s="3">
        <f t="shared" si="106"/>
        <v>1287.0897260823488</v>
      </c>
      <c r="X41" s="3">
        <f t="shared" si="106"/>
        <v>1255.6981321140579</v>
      </c>
      <c r="Y41" s="3">
        <f t="shared" si="106"/>
        <v>1355.1976384317047</v>
      </c>
      <c r="Z41" s="3">
        <f t="shared" si="106"/>
        <v>868.75932029683611</v>
      </c>
      <c r="AA41" s="3">
        <f t="shared" si="106"/>
        <v>1346.2113502996147</v>
      </c>
      <c r="AB41" s="3">
        <f t="shared" si="106"/>
        <v>1455.0866468125566</v>
      </c>
      <c r="AC41" s="3">
        <f t="shared" si="106"/>
        <v>1640.2568219803213</v>
      </c>
      <c r="AD41" s="3">
        <f t="shared" si="106"/>
        <v>1362.5738558545518</v>
      </c>
      <c r="AE41" s="3">
        <f t="shared" si="106"/>
        <v>1238.634285980829</v>
      </c>
      <c r="AF41" s="3">
        <f t="shared" si="106"/>
        <v>1343.7601226341014</v>
      </c>
      <c r="AG41" s="3">
        <f t="shared" si="106"/>
        <v>999.02025533529263</v>
      </c>
      <c r="AH41" s="3">
        <f t="shared" si="106"/>
        <v>799.54995953240723</v>
      </c>
      <c r="AI41" s="3">
        <f t="shared" ref="AI41:BN41" si="107">AI19/AI$49</f>
        <v>1120.0533689541526</v>
      </c>
      <c r="AJ41" s="3">
        <f t="shared" si="107"/>
        <v>1219.2892079717858</v>
      </c>
      <c r="AK41" s="3">
        <f t="shared" si="107"/>
        <v>1405.6961809436914</v>
      </c>
      <c r="AL41" s="3">
        <f t="shared" si="107"/>
        <v>861.69459838983187</v>
      </c>
      <c r="AM41" s="3">
        <f t="shared" si="107"/>
        <v>1402.030603019379</v>
      </c>
      <c r="AN41" s="3">
        <f t="shared" si="107"/>
        <v>1369.7786182505617</v>
      </c>
      <c r="AO41" s="3">
        <f t="shared" si="107"/>
        <v>1304.1336580410364</v>
      </c>
      <c r="AP41" s="3">
        <f t="shared" si="107"/>
        <v>1249.4603757180312</v>
      </c>
      <c r="AQ41" s="3">
        <f t="shared" si="107"/>
        <v>1287.2318215780483</v>
      </c>
      <c r="AR41" s="3">
        <f t="shared" si="107"/>
        <v>1167.7467557668554</v>
      </c>
      <c r="AS41" s="3">
        <f t="shared" si="107"/>
        <v>961.40909090909088</v>
      </c>
      <c r="AT41" s="3">
        <f t="shared" si="107"/>
        <v>816.61904761904759</v>
      </c>
      <c r="AU41" s="3">
        <f t="shared" si="107"/>
        <v>1183.3636363636363</v>
      </c>
      <c r="AV41" s="3">
        <f t="shared" si="107"/>
        <v>1157.1428571428571</v>
      </c>
      <c r="AW41" s="3">
        <f t="shared" si="107"/>
        <v>1140.2727272727273</v>
      </c>
      <c r="AX41" s="3">
        <f t="shared" si="107"/>
        <v>690.14285714285711</v>
      </c>
      <c r="AY41" s="3">
        <f t="shared" si="107"/>
        <v>1361.25</v>
      </c>
      <c r="AZ41" s="3">
        <f t="shared" si="107"/>
        <v>1288.8</v>
      </c>
      <c r="BA41" s="3">
        <f t="shared" si="107"/>
        <v>1326.1739130434783</v>
      </c>
      <c r="BB41" s="3">
        <f t="shared" si="107"/>
        <v>1096.7368421052631</v>
      </c>
      <c r="BC41" s="3">
        <f t="shared" si="107"/>
        <v>1183.0952380952381</v>
      </c>
      <c r="BD41" s="3">
        <f t="shared" si="107"/>
        <v>1110.3499999999999</v>
      </c>
      <c r="BE41" s="3">
        <f t="shared" si="107"/>
        <v>966.09523809523807</v>
      </c>
      <c r="BF41" s="3">
        <f t="shared" si="107"/>
        <v>854.77272727272725</v>
      </c>
      <c r="BG41" s="3">
        <f t="shared" si="107"/>
        <v>1133.2380952380952</v>
      </c>
      <c r="BH41" s="3">
        <f t="shared" si="107"/>
        <v>1295.047619047619</v>
      </c>
      <c r="BI41" s="3">
        <f t="shared" si="107"/>
        <v>1060.9545454545455</v>
      </c>
      <c r="BJ41" s="3">
        <f t="shared" si="107"/>
        <v>725.6</v>
      </c>
      <c r="BK41" s="3">
        <f t="shared" si="107"/>
        <v>1129.8571428571429</v>
      </c>
      <c r="BL41" s="3">
        <f t="shared" si="107"/>
        <v>1285.9000000000001</v>
      </c>
      <c r="BM41" s="3">
        <f t="shared" si="107"/>
        <v>1255.5217391304348</v>
      </c>
      <c r="BN41" s="74">
        <f t="shared" si="107"/>
        <v>1139.1666666666667</v>
      </c>
      <c r="BO41" s="74">
        <f t="shared" ref="BO41:BW41" si="108">BO19/BO$49</f>
        <v>1167.9000000000001</v>
      </c>
      <c r="BP41" s="74">
        <f t="shared" si="108"/>
        <v>1161.409090909091</v>
      </c>
      <c r="BQ41" s="74">
        <f t="shared" si="108"/>
        <v>1080.8571428571429</v>
      </c>
      <c r="BR41" s="74">
        <f t="shared" si="108"/>
        <v>802.5454545454545</v>
      </c>
      <c r="BS41" s="74">
        <f t="shared" si="108"/>
        <v>1227.047619047619</v>
      </c>
      <c r="BT41" s="74">
        <f t="shared" si="108"/>
        <v>1198.2272727272727</v>
      </c>
      <c r="BU41" s="74">
        <f t="shared" si="108"/>
        <v>1557.4545454545455</v>
      </c>
      <c r="BV41" s="74">
        <f t="shared" si="108"/>
        <v>1143.7368421052631</v>
      </c>
      <c r="BW41" s="74">
        <f t="shared" si="108"/>
        <v>1707.590909090909</v>
      </c>
      <c r="BX41" s="74">
        <f t="shared" ref="BX41:BY41" si="109">BX19/BX$49</f>
        <v>1684.7619047619048</v>
      </c>
      <c r="BY41" s="74">
        <f t="shared" si="109"/>
        <v>1877.15</v>
      </c>
      <c r="BZ41" s="74">
        <f t="shared" ref="BZ41:CA41" si="110">BZ19/BZ$49</f>
        <v>1636.3333333333333</v>
      </c>
      <c r="CA41" s="74">
        <f t="shared" si="110"/>
        <v>1741</v>
      </c>
      <c r="CB41" s="74">
        <f t="shared" ref="CB41:CC41" si="111">CB19/CB$49</f>
        <v>1435.3</v>
      </c>
      <c r="CC41" s="74">
        <f t="shared" si="111"/>
        <v>1471.0434782608695</v>
      </c>
      <c r="CD41" s="74">
        <f t="shared" ref="CD41:CE41" si="112">CD19/CD$49</f>
        <v>1292.5238095238096</v>
      </c>
      <c r="CE41" s="74">
        <f t="shared" si="112"/>
        <v>1639.1428571428571</v>
      </c>
      <c r="CF41" s="74">
        <f t="shared" ref="CF41:CG41" si="113">CF19/CF$49</f>
        <v>1826.7826086956522</v>
      </c>
      <c r="CG41" s="74">
        <f t="shared" si="113"/>
        <v>1499.3809523809523</v>
      </c>
      <c r="CH41" s="74">
        <f t="shared" ref="CH41:CI41" si="114">CH19/CH$49</f>
        <v>1046.6500000000001</v>
      </c>
      <c r="CI41" s="74">
        <f t="shared" si="114"/>
        <v>1496.090909090909</v>
      </c>
      <c r="CJ41" s="74">
        <f t="shared" ref="CJ41:CK41" si="115">CJ19/CJ$49</f>
        <v>1698.6</v>
      </c>
      <c r="CK41" s="74">
        <f t="shared" si="115"/>
        <v>1819.952380952381</v>
      </c>
      <c r="CL41" s="74">
        <f t="shared" ref="CL41:CM41" si="116">CL19/CL$49</f>
        <v>1937.6</v>
      </c>
      <c r="CM41" s="74">
        <f t="shared" si="116"/>
        <v>1857.1578947368421</v>
      </c>
      <c r="CN41" s="74">
        <f t="shared" ref="CN41:CO41" si="117">CN19/CN$49</f>
        <v>1933.8571428571429</v>
      </c>
      <c r="CO41" s="74">
        <f t="shared" si="117"/>
        <v>1851.5652173913043</v>
      </c>
      <c r="CP41" s="74">
        <f t="shared" ref="CP41:CQ41" si="118">CP19/CP$49</f>
        <v>1470.55</v>
      </c>
      <c r="CQ41" s="74">
        <f t="shared" si="118"/>
        <v>1901.7272727272727</v>
      </c>
      <c r="CR41" s="74">
        <f t="shared" ref="CR41:CS41" si="119">CR19/CR$49</f>
        <v>2153.913043478261</v>
      </c>
      <c r="CS41" s="74">
        <f t="shared" si="119"/>
        <v>1985.35</v>
      </c>
      <c r="CT41" s="74">
        <f t="shared" ref="CT41:CU41" si="120">CT19/CT$49</f>
        <v>1423.5714285714287</v>
      </c>
      <c r="CU41" s="74">
        <f t="shared" si="120"/>
        <v>2198.2380952380954</v>
      </c>
      <c r="CV41" s="74">
        <f t="shared" ref="CV41" si="121">CV19/CV$49</f>
        <v>2302.5500000000002</v>
      </c>
    </row>
    <row r="42" spans="2:100" x14ac:dyDescent="0.25">
      <c r="B42" s="16" t="s">
        <v>47</v>
      </c>
      <c r="C42" s="3">
        <f t="shared" ref="C42:AH42" si="122">C20/C$49</f>
        <v>523.57653318963662</v>
      </c>
      <c r="D42" s="3">
        <f t="shared" si="122"/>
        <v>431.38916864473896</v>
      </c>
      <c r="E42" s="3">
        <f t="shared" si="122"/>
        <v>457.17274950821161</v>
      </c>
      <c r="F42" s="3">
        <f t="shared" si="122"/>
        <v>443.12090156140914</v>
      </c>
      <c r="G42" s="3">
        <f t="shared" si="122"/>
        <v>369.46985911046784</v>
      </c>
      <c r="H42" s="3">
        <f t="shared" si="122"/>
        <v>394.30926505053026</v>
      </c>
      <c r="I42" s="3">
        <f t="shared" si="122"/>
        <v>353.34379534250371</v>
      </c>
      <c r="J42" s="3">
        <f t="shared" si="122"/>
        <v>325.849893879739</v>
      </c>
      <c r="K42" s="3">
        <f t="shared" si="122"/>
        <v>354.4056725977664</v>
      </c>
      <c r="L42" s="3">
        <f t="shared" si="122"/>
        <v>387.82387139721862</v>
      </c>
      <c r="M42" s="3">
        <f t="shared" si="122"/>
        <v>398.52740343752265</v>
      </c>
      <c r="N42" s="3">
        <f t="shared" si="122"/>
        <v>297.09823088527151</v>
      </c>
      <c r="O42" s="3">
        <f t="shared" si="122"/>
        <v>512.81549975814937</v>
      </c>
      <c r="P42" s="3">
        <f t="shared" si="122"/>
        <v>727.31771129872789</v>
      </c>
      <c r="Q42" s="3">
        <f t="shared" si="122"/>
        <v>508.07070902766384</v>
      </c>
      <c r="R42" s="3">
        <f t="shared" si="122"/>
        <v>473.91454569072266</v>
      </c>
      <c r="S42" s="3">
        <f t="shared" si="122"/>
        <v>618.18490045007798</v>
      </c>
      <c r="T42" s="3">
        <f t="shared" si="122"/>
        <v>662.43520415659486</v>
      </c>
      <c r="U42" s="3">
        <f t="shared" si="122"/>
        <v>454.41260961292426</v>
      </c>
      <c r="V42" s="3">
        <f t="shared" si="122"/>
        <v>438.98694960243716</v>
      </c>
      <c r="W42" s="3">
        <f t="shared" si="122"/>
        <v>618.54145085192567</v>
      </c>
      <c r="X42" s="3">
        <f t="shared" si="122"/>
        <v>635.26876073803749</v>
      </c>
      <c r="Y42" s="3">
        <f t="shared" si="122"/>
        <v>638.46609532826199</v>
      </c>
      <c r="Z42" s="3">
        <f t="shared" si="122"/>
        <v>421.05598860808806</v>
      </c>
      <c r="AA42" s="3">
        <f t="shared" si="122"/>
        <v>837.61653492581763</v>
      </c>
      <c r="AB42" s="3">
        <f t="shared" si="122"/>
        <v>734.10409856980937</v>
      </c>
      <c r="AC42" s="3">
        <f t="shared" si="122"/>
        <v>715.0374494980955</v>
      </c>
      <c r="AD42" s="3">
        <f t="shared" si="122"/>
        <v>626.10075579333466</v>
      </c>
      <c r="AE42" s="3">
        <f t="shared" si="122"/>
        <v>666.84991511811745</v>
      </c>
      <c r="AF42" s="3">
        <f t="shared" si="122"/>
        <v>611.52937487487736</v>
      </c>
      <c r="AG42" s="3">
        <f t="shared" si="122"/>
        <v>479.49485177719981</v>
      </c>
      <c r="AH42" s="3">
        <f t="shared" si="122"/>
        <v>460.20595973827295</v>
      </c>
      <c r="AI42" s="3">
        <f t="shared" ref="AI42:BN42" si="123">AI20/AI$49</f>
        <v>542.60856156977468</v>
      </c>
      <c r="AJ42" s="3">
        <f t="shared" si="123"/>
        <v>545.04617626611503</v>
      </c>
      <c r="AK42" s="3">
        <f t="shared" si="123"/>
        <v>560.69159476967195</v>
      </c>
      <c r="AL42" s="3">
        <f t="shared" si="123"/>
        <v>342.27013169996587</v>
      </c>
      <c r="AM42" s="3">
        <f t="shared" si="123"/>
        <v>538.89556760546782</v>
      </c>
      <c r="AN42" s="3">
        <f t="shared" si="123"/>
        <v>482.70948819517582</v>
      </c>
      <c r="AO42" s="3">
        <f t="shared" si="123"/>
        <v>458.87241660783411</v>
      </c>
      <c r="AP42" s="3">
        <f t="shared" si="123"/>
        <v>377.17514900033547</v>
      </c>
      <c r="AQ42" s="3">
        <f t="shared" si="123"/>
        <v>440.07958912127543</v>
      </c>
      <c r="AR42" s="3">
        <f t="shared" si="123"/>
        <v>449.75302328866127</v>
      </c>
      <c r="AS42" s="3">
        <f t="shared" si="123"/>
        <v>382.5</v>
      </c>
      <c r="AT42" s="3">
        <f t="shared" si="123"/>
        <v>255.0952380952381</v>
      </c>
      <c r="AU42" s="3">
        <f t="shared" si="123"/>
        <v>522.09090909090912</v>
      </c>
      <c r="AV42" s="3">
        <f t="shared" si="123"/>
        <v>526.38095238095241</v>
      </c>
      <c r="AW42" s="3">
        <f t="shared" si="123"/>
        <v>607.90909090909088</v>
      </c>
      <c r="AX42" s="3">
        <f t="shared" si="123"/>
        <v>306.1904761904762</v>
      </c>
      <c r="AY42" s="3">
        <f t="shared" si="123"/>
        <v>632.95000000000005</v>
      </c>
      <c r="AZ42" s="3">
        <f t="shared" si="123"/>
        <v>470.55</v>
      </c>
      <c r="BA42" s="3">
        <f t="shared" si="123"/>
        <v>470.52173913043481</v>
      </c>
      <c r="BB42" s="3">
        <f t="shared" si="123"/>
        <v>503.36842105263156</v>
      </c>
      <c r="BC42" s="3">
        <f t="shared" si="123"/>
        <v>467.71428571428572</v>
      </c>
      <c r="BD42" s="3">
        <f t="shared" si="123"/>
        <v>407.2</v>
      </c>
      <c r="BE42" s="3">
        <f t="shared" si="123"/>
        <v>382</v>
      </c>
      <c r="BF42" s="3">
        <f t="shared" si="123"/>
        <v>293.36363636363637</v>
      </c>
      <c r="BG42" s="3">
        <f t="shared" si="123"/>
        <v>360.09523809523807</v>
      </c>
      <c r="BH42" s="3">
        <f t="shared" si="123"/>
        <v>364.47619047619048</v>
      </c>
      <c r="BI42" s="3">
        <f t="shared" si="123"/>
        <v>284.81818181818181</v>
      </c>
      <c r="BJ42" s="3">
        <f t="shared" si="123"/>
        <v>221.65</v>
      </c>
      <c r="BK42" s="3">
        <f t="shared" si="123"/>
        <v>377.95238095238096</v>
      </c>
      <c r="BL42" s="3">
        <f t="shared" si="123"/>
        <v>257.8</v>
      </c>
      <c r="BM42" s="3">
        <f t="shared" si="123"/>
        <v>352.08695652173913</v>
      </c>
      <c r="BN42" s="74">
        <f t="shared" si="123"/>
        <v>358.77777777777777</v>
      </c>
      <c r="BO42" s="74">
        <f t="shared" ref="BO42:BW42" si="124">BO20/BO$49</f>
        <v>335.95</v>
      </c>
      <c r="BP42" s="74">
        <f t="shared" si="124"/>
        <v>383.95454545454544</v>
      </c>
      <c r="BQ42" s="74">
        <f t="shared" si="124"/>
        <v>314</v>
      </c>
      <c r="BR42" s="74">
        <f t="shared" si="124"/>
        <v>295.95454545454544</v>
      </c>
      <c r="BS42" s="74">
        <f t="shared" si="124"/>
        <v>423.95238095238096</v>
      </c>
      <c r="BT42" s="74">
        <f t="shared" si="124"/>
        <v>392.13636363636363</v>
      </c>
      <c r="BU42" s="74">
        <f t="shared" si="124"/>
        <v>724.77272727272725</v>
      </c>
      <c r="BV42" s="74">
        <f t="shared" si="124"/>
        <v>451.63157894736844</v>
      </c>
      <c r="BW42" s="74">
        <f t="shared" si="124"/>
        <v>692.13636363636363</v>
      </c>
      <c r="BX42" s="74">
        <f t="shared" ref="BX42:BY42" si="125">BX20/BX$49</f>
        <v>655.66666666666663</v>
      </c>
      <c r="BY42" s="74">
        <f t="shared" si="125"/>
        <v>648.45000000000005</v>
      </c>
      <c r="BZ42" s="74">
        <f t="shared" ref="BZ42:CA42" si="126">BZ20/BZ$49</f>
        <v>605.52380952380952</v>
      </c>
      <c r="CA42" s="74">
        <f t="shared" si="126"/>
        <v>736.55</v>
      </c>
      <c r="CB42" s="74">
        <f t="shared" ref="CB42:CC42" si="127">CB20/CB$49</f>
        <v>781.45</v>
      </c>
      <c r="CC42" s="74">
        <f t="shared" si="127"/>
        <v>528.08695652173913</v>
      </c>
      <c r="CD42" s="74">
        <f t="shared" ref="CD42:CE42" si="128">CD20/CD$49</f>
        <v>530.71428571428567</v>
      </c>
      <c r="CE42" s="74">
        <f t="shared" si="128"/>
        <v>568.47619047619048</v>
      </c>
      <c r="CF42" s="74">
        <f t="shared" ref="CF42:CK42" si="129">CF20/CF$49</f>
        <v>717.52173913043475</v>
      </c>
      <c r="CG42" s="74">
        <f t="shared" si="129"/>
        <v>753.04761904761904</v>
      </c>
      <c r="CH42" s="74">
        <f t="shared" si="129"/>
        <v>480.75</v>
      </c>
      <c r="CI42" s="74">
        <f t="shared" si="129"/>
        <v>717.86363636363637</v>
      </c>
      <c r="CJ42" s="74">
        <f t="shared" si="129"/>
        <v>773.1</v>
      </c>
      <c r="CK42" s="74">
        <f t="shared" si="129"/>
        <v>822.80952380952385</v>
      </c>
      <c r="CL42" s="74">
        <f t="shared" ref="CL42:CM42" si="130">CL20/CL$49</f>
        <v>942.45</v>
      </c>
      <c r="CM42" s="74">
        <f t="shared" si="130"/>
        <v>1006.1052631578947</v>
      </c>
      <c r="CN42" s="74">
        <f t="shared" ref="CN42:CO42" si="131">CN20/CN$49</f>
        <v>1020.952380952381</v>
      </c>
      <c r="CO42" s="74">
        <f t="shared" si="131"/>
        <v>915.91304347826087</v>
      </c>
      <c r="CP42" s="74">
        <f t="shared" ref="CP42:CQ42" si="132">CP20/CP$49</f>
        <v>750.9</v>
      </c>
      <c r="CQ42" s="74">
        <f t="shared" si="132"/>
        <v>853.0454545454545</v>
      </c>
      <c r="CR42" s="74">
        <f t="shared" ref="CR42:CS42" si="133">CR20/CR$49</f>
        <v>816.695652173913</v>
      </c>
      <c r="CS42" s="74">
        <f t="shared" si="133"/>
        <v>870.05</v>
      </c>
      <c r="CT42" s="74">
        <f t="shared" ref="CT42:CU42" si="134">CT20/CT$49</f>
        <v>585</v>
      </c>
      <c r="CU42" s="74">
        <f t="shared" si="134"/>
        <v>1123.3809523809523</v>
      </c>
      <c r="CV42" s="74">
        <f t="shared" ref="CV42" si="135">CV20/CV$49</f>
        <v>1169.3</v>
      </c>
    </row>
    <row r="43" spans="2:100" x14ac:dyDescent="0.25">
      <c r="B43" s="16" t="s">
        <v>48</v>
      </c>
      <c r="C43" s="3">
        <f t="shared" ref="C43:AH43" si="136">C21/C$49</f>
        <v>99828.07982061588</v>
      </c>
      <c r="D43" s="3">
        <f t="shared" si="136"/>
        <v>101287.69266676961</v>
      </c>
      <c r="E43" s="3">
        <f t="shared" si="136"/>
        <v>99193.424291290794</v>
      </c>
      <c r="F43" s="3">
        <f t="shared" si="136"/>
        <v>93548.274611172004</v>
      </c>
      <c r="G43" s="3">
        <f t="shared" si="136"/>
        <v>103978.23292621873</v>
      </c>
      <c r="H43" s="3">
        <f t="shared" si="136"/>
        <v>91970.835519299289</v>
      </c>
      <c r="I43" s="3">
        <f t="shared" si="136"/>
        <v>75402.131466866107</v>
      </c>
      <c r="J43" s="3">
        <f t="shared" si="136"/>
        <v>69940.379024795242</v>
      </c>
      <c r="K43" s="3">
        <f t="shared" si="136"/>
        <v>88151.151080042386</v>
      </c>
      <c r="L43" s="3">
        <f t="shared" si="136"/>
        <v>89987.457061310051</v>
      </c>
      <c r="M43" s="3">
        <f t="shared" si="136"/>
        <v>85053.924400444361</v>
      </c>
      <c r="N43" s="3">
        <f t="shared" si="136"/>
        <v>72875.61799850504</v>
      </c>
      <c r="O43" s="3">
        <f t="shared" si="136"/>
        <v>98167.414892727844</v>
      </c>
      <c r="P43" s="3">
        <f t="shared" si="136"/>
        <v>115578.63145217735</v>
      </c>
      <c r="Q43" s="3">
        <f t="shared" si="136"/>
        <v>117996.22254897062</v>
      </c>
      <c r="R43" s="3">
        <f t="shared" si="136"/>
        <v>105857.66684247767</v>
      </c>
      <c r="S43" s="3">
        <f t="shared" si="136"/>
        <v>105219.19507706298</v>
      </c>
      <c r="T43" s="3">
        <f t="shared" si="136"/>
        <v>121074.31585909562</v>
      </c>
      <c r="U43" s="3">
        <f t="shared" si="136"/>
        <v>99068.277862351431</v>
      </c>
      <c r="V43" s="3">
        <f t="shared" si="136"/>
        <v>94516.224687227063</v>
      </c>
      <c r="W43" s="3">
        <f t="shared" si="136"/>
        <v>109790.22416524234</v>
      </c>
      <c r="X43" s="3">
        <f t="shared" si="136"/>
        <v>93916.758476715855</v>
      </c>
      <c r="Y43" s="3">
        <f t="shared" si="136"/>
        <v>100344.9135818857</v>
      </c>
      <c r="Z43" s="3">
        <f t="shared" si="136"/>
        <v>83170.528535225749</v>
      </c>
      <c r="AA43" s="3">
        <f t="shared" si="136"/>
        <v>112662.60327308452</v>
      </c>
      <c r="AB43" s="3">
        <f t="shared" si="136"/>
        <v>112181.64989019252</v>
      </c>
      <c r="AC43" s="3">
        <f t="shared" si="136"/>
        <v>126423.13744315946</v>
      </c>
      <c r="AD43" s="3">
        <f t="shared" si="136"/>
        <v>108481.69339535211</v>
      </c>
      <c r="AE43" s="3">
        <f t="shared" si="136"/>
        <v>117178.92489294743</v>
      </c>
      <c r="AF43" s="3">
        <f t="shared" si="136"/>
        <v>113354.79919302984</v>
      </c>
      <c r="AG43" s="3">
        <f t="shared" si="136"/>
        <v>95573.615396756359</v>
      </c>
      <c r="AH43" s="3">
        <f t="shared" si="136"/>
        <v>91142.617365488215</v>
      </c>
      <c r="AI43" s="3">
        <f t="shared" ref="AI43:BN43" si="137">AI21/AI$49</f>
        <v>101406.89038367249</v>
      </c>
      <c r="AJ43" s="3">
        <f t="shared" si="137"/>
        <v>105344.68029053062</v>
      </c>
      <c r="AK43" s="3">
        <f t="shared" si="137"/>
        <v>103877.38715513317</v>
      </c>
      <c r="AL43" s="3">
        <f t="shared" si="137"/>
        <v>84498.477294329976</v>
      </c>
      <c r="AM43" s="3">
        <f t="shared" si="137"/>
        <v>120828.22660513807</v>
      </c>
      <c r="AN43" s="3">
        <f t="shared" si="137"/>
        <v>126898.56475395146</v>
      </c>
      <c r="AO43" s="3">
        <f t="shared" si="137"/>
        <v>119348.27451244261</v>
      </c>
      <c r="AP43" s="3">
        <f t="shared" si="137"/>
        <v>111373.86876774491</v>
      </c>
      <c r="AQ43" s="3">
        <f t="shared" si="137"/>
        <v>127187.54473933348</v>
      </c>
      <c r="AR43" s="3">
        <f t="shared" si="137"/>
        <v>122551.58443225594</v>
      </c>
      <c r="AS43" s="3">
        <f t="shared" si="137"/>
        <v>99172.318181818177</v>
      </c>
      <c r="AT43" s="3">
        <f t="shared" si="137"/>
        <v>91858.809523809527</v>
      </c>
      <c r="AU43" s="3">
        <f t="shared" si="137"/>
        <v>116942.77272727272</v>
      </c>
      <c r="AV43" s="3">
        <f t="shared" si="137"/>
        <v>124641.85714285714</v>
      </c>
      <c r="AW43" s="3">
        <f t="shared" si="137"/>
        <v>114179.36363636363</v>
      </c>
      <c r="AX43" s="3">
        <f t="shared" si="137"/>
        <v>76795.238095238092</v>
      </c>
      <c r="AY43" s="3">
        <f t="shared" si="137"/>
        <v>135892.85</v>
      </c>
      <c r="AZ43" s="3">
        <f t="shared" si="137"/>
        <v>140175.9</v>
      </c>
      <c r="BA43" s="3">
        <f t="shared" si="137"/>
        <v>129845.26086956522</v>
      </c>
      <c r="BB43" s="3">
        <f t="shared" si="137"/>
        <v>116050.94736842105</v>
      </c>
      <c r="BC43" s="3">
        <f t="shared" si="137"/>
        <v>114705.47619047618</v>
      </c>
      <c r="BD43" s="3">
        <f t="shared" si="137"/>
        <v>128992.55</v>
      </c>
      <c r="BE43" s="3">
        <f t="shared" si="137"/>
        <v>95717</v>
      </c>
      <c r="BF43" s="3">
        <f t="shared" si="137"/>
        <v>94847.272727272721</v>
      </c>
      <c r="BG43" s="3">
        <f t="shared" si="137"/>
        <v>124199</v>
      </c>
      <c r="BH43" s="3">
        <f t="shared" si="137"/>
        <v>114471.42857142857</v>
      </c>
      <c r="BI43" s="3">
        <f t="shared" si="137"/>
        <v>105403.13636363637</v>
      </c>
      <c r="BJ43" s="3">
        <f t="shared" si="137"/>
        <v>88460.35</v>
      </c>
      <c r="BK43" s="3">
        <f t="shared" si="137"/>
        <v>129122.04761904762</v>
      </c>
      <c r="BL43" s="3">
        <f t="shared" si="137"/>
        <v>133478.6</v>
      </c>
      <c r="BM43" s="3">
        <f t="shared" si="137"/>
        <v>140255.39130434784</v>
      </c>
      <c r="BN43" s="74">
        <f t="shared" si="137"/>
        <v>126323.22222222222</v>
      </c>
      <c r="BO43" s="74">
        <f t="shared" ref="BO43:BW43" si="138">BO21/BO$49</f>
        <v>144331.75</v>
      </c>
      <c r="BP43" s="74">
        <f t="shared" si="138"/>
        <v>140581.04545454544</v>
      </c>
      <c r="BQ43" s="74">
        <f t="shared" si="138"/>
        <v>131033.23809523809</v>
      </c>
      <c r="BR43" s="74">
        <f t="shared" si="138"/>
        <v>126212.09090909091</v>
      </c>
      <c r="BS43" s="74">
        <f t="shared" si="138"/>
        <v>144269.52380952382</v>
      </c>
      <c r="BT43" s="74">
        <f t="shared" si="138"/>
        <v>141162.40909090909</v>
      </c>
      <c r="BU43" s="74">
        <f t="shared" si="138"/>
        <v>151791.95454545456</v>
      </c>
      <c r="BV43" s="74">
        <f t="shared" si="138"/>
        <v>120740.36842105263</v>
      </c>
      <c r="BW43" s="74">
        <f t="shared" si="138"/>
        <v>157629.27272727274</v>
      </c>
      <c r="BX43" s="74">
        <f t="shared" ref="BX43:BY43" si="139">BX21/BX$49</f>
        <v>164729.42857142858</v>
      </c>
      <c r="BY43" s="74">
        <f t="shared" si="139"/>
        <v>173770.3</v>
      </c>
      <c r="BZ43" s="74">
        <f t="shared" ref="BZ43:CA43" si="140">BZ21/BZ$49</f>
        <v>158804.19047619047</v>
      </c>
      <c r="CA43" s="74">
        <f t="shared" si="140"/>
        <v>157548.95000000001</v>
      </c>
      <c r="CB43" s="74">
        <f t="shared" ref="CB43:CC43" si="141">CB21/CB$49</f>
        <v>165945.5</v>
      </c>
      <c r="CC43" s="74">
        <f t="shared" si="141"/>
        <v>137253.69565217392</v>
      </c>
      <c r="CD43" s="74">
        <f t="shared" ref="CD43:CE43" si="142">CD21/CD$49</f>
        <v>143113.71428571429</v>
      </c>
      <c r="CE43" s="74">
        <f t="shared" si="142"/>
        <v>177809.95238095237</v>
      </c>
      <c r="CF43" s="74">
        <f t="shared" ref="CF43:CG43" si="143">CF21/CF$49</f>
        <v>180638.95652173914</v>
      </c>
      <c r="CG43" s="74">
        <f t="shared" si="143"/>
        <v>158787.14285714287</v>
      </c>
      <c r="CH43" s="74">
        <f t="shared" ref="CH43:CI43" si="144">CH21/CH$49</f>
        <v>129523.2</v>
      </c>
      <c r="CI43" s="74">
        <f t="shared" si="144"/>
        <v>175336.77272727274</v>
      </c>
      <c r="CJ43" s="74">
        <f t="shared" ref="CJ43:CK43" si="145">CJ21/CJ$49</f>
        <v>178712.8</v>
      </c>
      <c r="CK43" s="74">
        <f t="shared" si="145"/>
        <v>178323.19047619047</v>
      </c>
      <c r="CL43" s="74">
        <f t="shared" ref="CL43:CM43" si="146">CL21/CL$49</f>
        <v>171488.35</v>
      </c>
      <c r="CM43" s="74">
        <f t="shared" si="146"/>
        <v>169023.26315789475</v>
      </c>
      <c r="CN43" s="74">
        <f t="shared" ref="CN43:CO43" si="147">CN21/CN$49</f>
        <v>165534.19047619047</v>
      </c>
      <c r="CO43" s="74">
        <f t="shared" si="147"/>
        <v>144565.04347826086</v>
      </c>
      <c r="CP43" s="74">
        <f t="shared" ref="CP43:CQ43" si="148">CP21/CP$49</f>
        <v>143811.6</v>
      </c>
      <c r="CQ43" s="74">
        <f t="shared" si="148"/>
        <v>171286.22727272726</v>
      </c>
      <c r="CR43" s="74">
        <f t="shared" ref="CR43:CS43" si="149">CR21/CR$49</f>
        <v>157825.08695652173</v>
      </c>
      <c r="CS43" s="74">
        <f t="shared" si="149"/>
        <v>163171.95000000001</v>
      </c>
      <c r="CT43" s="74">
        <f t="shared" ref="CT43:CU43" si="150">CT21/CT$49</f>
        <v>133961.52380952382</v>
      </c>
      <c r="CU43" s="74">
        <f t="shared" si="150"/>
        <v>185527.52380952382</v>
      </c>
      <c r="CV43" s="74">
        <f t="shared" ref="CV43" si="151">CV21/CV$49</f>
        <v>185653.45</v>
      </c>
    </row>
    <row r="44" spans="2:100" x14ac:dyDescent="0.25">
      <c r="B44" s="16" t="s">
        <v>49</v>
      </c>
      <c r="C44" s="3">
        <f t="shared" ref="C44:AH44" si="152">C22/C$49</f>
        <v>321.62207291987545</v>
      </c>
      <c r="D44" s="3">
        <f t="shared" si="152"/>
        <v>302.76027805748538</v>
      </c>
      <c r="E44" s="3">
        <f t="shared" si="152"/>
        <v>278.34866091014055</v>
      </c>
      <c r="F44" s="3">
        <f t="shared" si="152"/>
        <v>204.79688502733978</v>
      </c>
      <c r="G44" s="3">
        <f t="shared" si="152"/>
        <v>159.34238869439682</v>
      </c>
      <c r="H44" s="3">
        <f t="shared" si="152"/>
        <v>172.63460602985737</v>
      </c>
      <c r="I44" s="3">
        <f t="shared" si="152"/>
        <v>209.72512307167824</v>
      </c>
      <c r="J44" s="3">
        <f t="shared" si="152"/>
        <v>169.00788810355243</v>
      </c>
      <c r="K44" s="3">
        <f t="shared" si="152"/>
        <v>166.35327911016182</v>
      </c>
      <c r="L44" s="3">
        <f t="shared" si="152"/>
        <v>237.00526002640999</v>
      </c>
      <c r="M44" s="3">
        <f t="shared" si="152"/>
        <v>291.96511493660643</v>
      </c>
      <c r="N44" s="3">
        <f t="shared" si="152"/>
        <v>185.82446484594757</v>
      </c>
      <c r="O44" s="3">
        <f t="shared" si="152"/>
        <v>393.23803261163317</v>
      </c>
      <c r="P44" s="3">
        <f t="shared" si="152"/>
        <v>433.40470567248497</v>
      </c>
      <c r="Q44" s="3">
        <f t="shared" si="152"/>
        <v>302.00312325265384</v>
      </c>
      <c r="R44" s="3">
        <f t="shared" si="152"/>
        <v>257.72333367347261</v>
      </c>
      <c r="S44" s="3">
        <f t="shared" si="152"/>
        <v>263.22905302630488</v>
      </c>
      <c r="T44" s="3">
        <f t="shared" si="152"/>
        <v>348.30810698630199</v>
      </c>
      <c r="U44" s="3">
        <f t="shared" si="152"/>
        <v>217.0401102930166</v>
      </c>
      <c r="V44" s="3">
        <f t="shared" si="152"/>
        <v>261.56285415399174</v>
      </c>
      <c r="W44" s="3">
        <f t="shared" si="152"/>
        <v>307.95777250006086</v>
      </c>
      <c r="X44" s="3">
        <f t="shared" si="152"/>
        <v>216.18222267135027</v>
      </c>
      <c r="Y44" s="3">
        <f t="shared" si="152"/>
        <v>305.29157698226794</v>
      </c>
      <c r="Z44" s="3">
        <f t="shared" si="152"/>
        <v>204.51889045417059</v>
      </c>
      <c r="AA44" s="3">
        <f t="shared" si="152"/>
        <v>366.68062180125492</v>
      </c>
      <c r="AB44" s="3">
        <f t="shared" si="152"/>
        <v>384.16699290739416</v>
      </c>
      <c r="AC44" s="3">
        <f t="shared" si="152"/>
        <v>790.90781909434236</v>
      </c>
      <c r="AD44" s="3">
        <f t="shared" si="152"/>
        <v>411.91208347852273</v>
      </c>
      <c r="AE44" s="3">
        <f t="shared" si="152"/>
        <v>387.61765440062737</v>
      </c>
      <c r="AF44" s="3">
        <f t="shared" si="152"/>
        <v>382.77469938089655</v>
      </c>
      <c r="AG44" s="3">
        <f t="shared" si="152"/>
        <v>396.06084355756076</v>
      </c>
      <c r="AH44" s="3">
        <f t="shared" si="152"/>
        <v>356.53958066483449</v>
      </c>
      <c r="AI44" s="3">
        <f t="shared" ref="AI44:BN44" si="153">AI22/AI$49</f>
        <v>368.67772044446428</v>
      </c>
      <c r="AJ44" s="3">
        <f t="shared" si="153"/>
        <v>312.9837520998903</v>
      </c>
      <c r="AK44" s="3">
        <f t="shared" si="153"/>
        <v>314.85919301664717</v>
      </c>
      <c r="AL44" s="3">
        <f t="shared" si="153"/>
        <v>236.69082078366054</v>
      </c>
      <c r="AM44" s="3">
        <f t="shared" si="153"/>
        <v>342.98102278282721</v>
      </c>
      <c r="AN44" s="3">
        <f t="shared" si="153"/>
        <v>482.62336153094429</v>
      </c>
      <c r="AO44" s="3">
        <f t="shared" si="153"/>
        <v>441.86823343060962</v>
      </c>
      <c r="AP44" s="3">
        <f t="shared" si="153"/>
        <v>385.26544302159601</v>
      </c>
      <c r="AQ44" s="3">
        <f t="shared" si="153"/>
        <v>397.80598181540279</v>
      </c>
      <c r="AR44" s="3">
        <f t="shared" si="153"/>
        <v>243.66035009434191</v>
      </c>
      <c r="AS44" s="3">
        <f t="shared" si="153"/>
        <v>264.95454545454544</v>
      </c>
      <c r="AT44" s="3">
        <f t="shared" si="153"/>
        <v>239.47619047619048</v>
      </c>
      <c r="AU44" s="3">
        <f t="shared" si="153"/>
        <v>296.72727272727275</v>
      </c>
      <c r="AV44" s="3">
        <f t="shared" si="153"/>
        <v>304</v>
      </c>
      <c r="AW44" s="3">
        <f t="shared" si="153"/>
        <v>302</v>
      </c>
      <c r="AX44" s="3">
        <f t="shared" si="153"/>
        <v>195.04761904761904</v>
      </c>
      <c r="AY44" s="3">
        <f t="shared" si="153"/>
        <v>503.2</v>
      </c>
      <c r="AZ44" s="3">
        <f t="shared" si="153"/>
        <v>325.85000000000002</v>
      </c>
      <c r="BA44" s="3">
        <f t="shared" si="153"/>
        <v>464.17391304347825</v>
      </c>
      <c r="BB44" s="3">
        <f t="shared" si="153"/>
        <v>286.57894736842104</v>
      </c>
      <c r="BC44" s="3">
        <f t="shared" si="153"/>
        <v>262.90476190476193</v>
      </c>
      <c r="BD44" s="3">
        <f t="shared" si="153"/>
        <v>223.9</v>
      </c>
      <c r="BE44" s="3">
        <f t="shared" si="153"/>
        <v>215.61904761904762</v>
      </c>
      <c r="BF44" s="3">
        <f t="shared" si="153"/>
        <v>215.13636363636363</v>
      </c>
      <c r="BG44" s="3">
        <f t="shared" si="153"/>
        <v>176</v>
      </c>
      <c r="BH44" s="3">
        <f t="shared" si="153"/>
        <v>168.04761904761904</v>
      </c>
      <c r="BI44" s="3">
        <f t="shared" si="153"/>
        <v>178.95454545454547</v>
      </c>
      <c r="BJ44" s="3">
        <f t="shared" si="153"/>
        <v>184.1</v>
      </c>
      <c r="BK44" s="3">
        <f t="shared" si="153"/>
        <v>309.52380952380952</v>
      </c>
      <c r="BL44" s="3">
        <f t="shared" si="153"/>
        <v>395.9</v>
      </c>
      <c r="BM44" s="3">
        <f t="shared" si="153"/>
        <v>295.6521739130435</v>
      </c>
      <c r="BN44" s="74">
        <f t="shared" si="153"/>
        <v>248.61111111111111</v>
      </c>
      <c r="BO44" s="74">
        <f t="shared" ref="BO44:BW44" si="154">BO22/BO$49</f>
        <v>251.85</v>
      </c>
      <c r="BP44" s="74">
        <f t="shared" si="154"/>
        <v>332.09090909090907</v>
      </c>
      <c r="BQ44" s="74">
        <f t="shared" si="154"/>
        <v>241.95238095238096</v>
      </c>
      <c r="BR44" s="74">
        <f t="shared" si="154"/>
        <v>210.86363636363637</v>
      </c>
      <c r="BS44" s="74">
        <f t="shared" si="154"/>
        <v>270.1904761904762</v>
      </c>
      <c r="BT44" s="74">
        <f t="shared" si="154"/>
        <v>339.36363636363637</v>
      </c>
      <c r="BU44" s="74">
        <f t="shared" si="154"/>
        <v>338.40909090909093</v>
      </c>
      <c r="BV44" s="74">
        <f t="shared" si="154"/>
        <v>295.15789473684208</v>
      </c>
      <c r="BW44" s="74">
        <f t="shared" si="154"/>
        <v>673.27272727272725</v>
      </c>
      <c r="BX44" s="74">
        <f t="shared" ref="BX44:BY44" si="155">BX22/BX$49</f>
        <v>316.95238095238096</v>
      </c>
      <c r="BY44" s="74">
        <f t="shared" si="155"/>
        <v>442.2</v>
      </c>
      <c r="BZ44" s="74">
        <f t="shared" ref="BZ44:CA44" si="156">BZ22/BZ$49</f>
        <v>501.33333333333331</v>
      </c>
      <c r="CA44" s="74">
        <f t="shared" si="156"/>
        <v>413.35</v>
      </c>
      <c r="CB44" s="74">
        <f t="shared" ref="CB44:CC44" si="157">CB22/CB$49</f>
        <v>440.9</v>
      </c>
      <c r="CC44" s="74">
        <f t="shared" si="157"/>
        <v>279.30434782608694</v>
      </c>
      <c r="CD44" s="74">
        <f t="shared" ref="CD44:CE44" si="158">CD22/CD$49</f>
        <v>270.52380952380952</v>
      </c>
      <c r="CE44" s="74">
        <f t="shared" si="158"/>
        <v>332.95238095238096</v>
      </c>
      <c r="CF44" s="74">
        <f t="shared" ref="CF44:CG44" si="159">CF22/CF$49</f>
        <v>393.17391304347825</v>
      </c>
      <c r="CG44" s="74">
        <f t="shared" si="159"/>
        <v>588.42857142857144</v>
      </c>
      <c r="CH44" s="74">
        <f t="shared" ref="CH44:CI44" si="160">CH22/CH$49</f>
        <v>233.1</v>
      </c>
      <c r="CI44" s="74">
        <f t="shared" si="160"/>
        <v>509.95454545454544</v>
      </c>
      <c r="CJ44" s="74">
        <f t="shared" ref="CJ44:CK44" si="161">CJ22/CJ$49</f>
        <v>533.65</v>
      </c>
      <c r="CK44" s="74">
        <f t="shared" si="161"/>
        <v>590.76190476190482</v>
      </c>
      <c r="CL44" s="74">
        <f t="shared" ref="CL44:CM44" si="162">CL22/CL$49</f>
        <v>588.29999999999995</v>
      </c>
      <c r="CM44" s="74">
        <f t="shared" si="162"/>
        <v>715</v>
      </c>
      <c r="CN44" s="74">
        <f t="shared" ref="CN44:CO44" si="163">CN22/CN$49</f>
        <v>725.80952380952385</v>
      </c>
      <c r="CO44" s="74">
        <f t="shared" si="163"/>
        <v>702.95652173913038</v>
      </c>
      <c r="CP44" s="74">
        <f t="shared" ref="CP44:CQ44" si="164">CP22/CP$49</f>
        <v>542.85</v>
      </c>
      <c r="CQ44" s="74">
        <f t="shared" si="164"/>
        <v>716.59090909090912</v>
      </c>
      <c r="CR44" s="74">
        <f t="shared" ref="CR44:CS44" si="165">CR22/CR$49</f>
        <v>621.6521739130435</v>
      </c>
      <c r="CS44" s="74">
        <f t="shared" si="165"/>
        <v>713.6</v>
      </c>
      <c r="CT44" s="74">
        <f t="shared" ref="CT44:CU44" si="166">CT22/CT$49</f>
        <v>503.33333333333331</v>
      </c>
      <c r="CU44" s="74">
        <f t="shared" si="166"/>
        <v>864.04761904761904</v>
      </c>
      <c r="CV44" s="74">
        <f t="shared" ref="CV44" si="167">CV22/CV$49</f>
        <v>884.85</v>
      </c>
    </row>
    <row r="45" spans="2:100" x14ac:dyDescent="0.25">
      <c r="B45" s="16" t="s">
        <v>50</v>
      </c>
      <c r="C45" s="3">
        <f t="shared" ref="C45:AH45" si="168">C23/C$49</f>
        <v>1604.7983572276717</v>
      </c>
      <c r="D45" s="3">
        <f t="shared" si="168"/>
        <v>1391.4030963082082</v>
      </c>
      <c r="E45" s="3">
        <f t="shared" si="168"/>
        <v>2178.977202966099</v>
      </c>
      <c r="F45" s="3">
        <f t="shared" si="168"/>
        <v>2032.1395467656191</v>
      </c>
      <c r="G45" s="3">
        <f t="shared" si="168"/>
        <v>1829.3542063177006</v>
      </c>
      <c r="H45" s="3">
        <f t="shared" si="168"/>
        <v>2509.0575565762761</v>
      </c>
      <c r="I45" s="3">
        <f t="shared" si="168"/>
        <v>930.34232042467556</v>
      </c>
      <c r="J45" s="3">
        <f t="shared" si="168"/>
        <v>881.3739084265161</v>
      </c>
      <c r="K45" s="3">
        <f t="shared" si="168"/>
        <v>906.98592158568567</v>
      </c>
      <c r="L45" s="3">
        <f t="shared" si="168"/>
        <v>824.16890530484761</v>
      </c>
      <c r="M45" s="3">
        <f t="shared" si="168"/>
        <v>1026.6450212567559</v>
      </c>
      <c r="N45" s="3">
        <f t="shared" si="168"/>
        <v>985.76005872908274</v>
      </c>
      <c r="O45" s="3">
        <f t="shared" si="168"/>
        <v>1703.3123417574207</v>
      </c>
      <c r="P45" s="3">
        <f t="shared" si="168"/>
        <v>1846.4490869091248</v>
      </c>
      <c r="Q45" s="3">
        <f t="shared" si="168"/>
        <v>1879.4687336396132</v>
      </c>
      <c r="R45" s="3">
        <f t="shared" si="168"/>
        <v>1528.5723774166677</v>
      </c>
      <c r="S45" s="3">
        <f t="shared" si="168"/>
        <v>1774.3929819154018</v>
      </c>
      <c r="T45" s="3">
        <f t="shared" si="168"/>
        <v>1750.8222229157632</v>
      </c>
      <c r="U45" s="3">
        <f t="shared" si="168"/>
        <v>1175.0068700558973</v>
      </c>
      <c r="V45" s="3">
        <f t="shared" si="168"/>
        <v>755.57437496936313</v>
      </c>
      <c r="W45" s="3">
        <f t="shared" si="168"/>
        <v>1046.8952318177542</v>
      </c>
      <c r="X45" s="3">
        <f t="shared" si="168"/>
        <v>986.32877116529812</v>
      </c>
      <c r="Y45" s="3">
        <f t="shared" si="168"/>
        <v>1017.8757338564207</v>
      </c>
      <c r="Z45" s="3">
        <f t="shared" si="168"/>
        <v>793.88451884008487</v>
      </c>
      <c r="AA45" s="3">
        <f t="shared" si="168"/>
        <v>1130.1567590855268</v>
      </c>
      <c r="AB45" s="3">
        <f t="shared" si="168"/>
        <v>1007.0964691106828</v>
      </c>
      <c r="AC45" s="3">
        <f t="shared" si="168"/>
        <v>1221.9455973637494</v>
      </c>
      <c r="AD45" s="3">
        <f t="shared" si="168"/>
        <v>1055.4100573236985</v>
      </c>
      <c r="AE45" s="3">
        <f t="shared" si="168"/>
        <v>1020.2002871804856</v>
      </c>
      <c r="AF45" s="3">
        <f t="shared" si="168"/>
        <v>1488.2162960065755</v>
      </c>
      <c r="AG45" s="3">
        <f t="shared" si="168"/>
        <v>1336.9595163225788</v>
      </c>
      <c r="AH45" s="3">
        <f t="shared" si="168"/>
        <v>2258.6319809375864</v>
      </c>
      <c r="AI45" s="3">
        <f t="shared" ref="AI45:BN45" si="169">AI23/AI$49</f>
        <v>1943.6517802745932</v>
      </c>
      <c r="AJ45" s="3">
        <f t="shared" si="169"/>
        <v>1942.4517285757947</v>
      </c>
      <c r="AK45" s="3">
        <f t="shared" si="169"/>
        <v>1177.5870810611088</v>
      </c>
      <c r="AL45" s="3">
        <f t="shared" si="169"/>
        <v>1287.3276298844157</v>
      </c>
      <c r="AM45" s="3">
        <f t="shared" si="169"/>
        <v>1137.7639924635394</v>
      </c>
      <c r="AN45" s="3">
        <f t="shared" si="169"/>
        <v>985.22459677409006</v>
      </c>
      <c r="AO45" s="3">
        <f t="shared" si="169"/>
        <v>1058.7700462513715</v>
      </c>
      <c r="AP45" s="3">
        <f t="shared" si="169"/>
        <v>1120.2752523672664</v>
      </c>
      <c r="AQ45" s="3">
        <f t="shared" si="169"/>
        <v>1017.5056641552485</v>
      </c>
      <c r="AR45" s="3">
        <f t="shared" si="169"/>
        <v>1030.8038043388144</v>
      </c>
      <c r="AS45" s="3">
        <f t="shared" si="169"/>
        <v>1053.5454545454545</v>
      </c>
      <c r="AT45" s="3">
        <f t="shared" si="169"/>
        <v>623.04761904761904</v>
      </c>
      <c r="AU45" s="3">
        <f t="shared" si="169"/>
        <v>955.40909090909088</v>
      </c>
      <c r="AV45" s="3">
        <f t="shared" si="169"/>
        <v>710.57142857142856</v>
      </c>
      <c r="AW45" s="3">
        <f t="shared" si="169"/>
        <v>934.4545454545455</v>
      </c>
      <c r="AX45" s="3">
        <f t="shared" si="169"/>
        <v>438.57142857142856</v>
      </c>
      <c r="AY45" s="3">
        <f t="shared" si="169"/>
        <v>1169.0999999999999</v>
      </c>
      <c r="AZ45" s="3">
        <f t="shared" si="169"/>
        <v>1351.05</v>
      </c>
      <c r="BA45" s="3">
        <f t="shared" si="169"/>
        <v>2268.5652173913045</v>
      </c>
      <c r="BB45" s="3">
        <f t="shared" si="169"/>
        <v>1247.8947368421052</v>
      </c>
      <c r="BC45" s="3">
        <f t="shared" si="169"/>
        <v>1590.047619047619</v>
      </c>
      <c r="BD45" s="3">
        <f t="shared" si="169"/>
        <v>976.3</v>
      </c>
      <c r="BE45" s="3">
        <f t="shared" si="169"/>
        <v>561.76190476190482</v>
      </c>
      <c r="BF45" s="3">
        <f t="shared" si="169"/>
        <v>690</v>
      </c>
      <c r="BG45" s="3">
        <f t="shared" si="169"/>
        <v>562.47619047619048</v>
      </c>
      <c r="BH45" s="3">
        <f t="shared" si="169"/>
        <v>563.95238095238096</v>
      </c>
      <c r="BI45" s="3">
        <f t="shared" si="169"/>
        <v>469.5</v>
      </c>
      <c r="BJ45" s="3">
        <f t="shared" si="169"/>
        <v>408.85</v>
      </c>
      <c r="BK45" s="3">
        <f t="shared" si="169"/>
        <v>693.57142857142856</v>
      </c>
      <c r="BL45" s="3">
        <f t="shared" si="169"/>
        <v>676.3</v>
      </c>
      <c r="BM45" s="3">
        <f t="shared" si="169"/>
        <v>665.13043478260875</v>
      </c>
      <c r="BN45" s="74">
        <f t="shared" si="169"/>
        <v>602.44444444444446</v>
      </c>
      <c r="BO45" s="74">
        <f t="shared" ref="BO45:BW45" si="170">BO23/BO$49</f>
        <v>644.45000000000005</v>
      </c>
      <c r="BP45" s="74">
        <f t="shared" si="170"/>
        <v>694.90909090909088</v>
      </c>
      <c r="BQ45" s="74">
        <f t="shared" si="170"/>
        <v>505.28571428571428</v>
      </c>
      <c r="BR45" s="74">
        <f t="shared" si="170"/>
        <v>606.68181818181813</v>
      </c>
      <c r="BS45" s="74">
        <f t="shared" si="170"/>
        <v>940.38095238095241</v>
      </c>
      <c r="BT45" s="74">
        <f t="shared" si="170"/>
        <v>1382.1363636363637</v>
      </c>
      <c r="BU45" s="74">
        <f t="shared" si="170"/>
        <v>1448.5454545454545</v>
      </c>
      <c r="BV45" s="74">
        <f t="shared" si="170"/>
        <v>1128.3684210526317</v>
      </c>
      <c r="BW45" s="74">
        <f t="shared" si="170"/>
        <v>1519</v>
      </c>
      <c r="BX45" s="74">
        <f t="shared" ref="BX45:BY45" si="171">BX23/BX$49</f>
        <v>1645.8095238095239</v>
      </c>
      <c r="BY45" s="74">
        <f t="shared" si="171"/>
        <v>1656.25</v>
      </c>
      <c r="BZ45" s="74">
        <f t="shared" ref="BZ45:CA45" si="172">BZ23/BZ$49</f>
        <v>1433.1428571428571</v>
      </c>
      <c r="CA45" s="74">
        <f t="shared" si="172"/>
        <v>2219.25</v>
      </c>
      <c r="CB45" s="74">
        <f t="shared" ref="CB45:CC45" si="173">CB23/CB$49</f>
        <v>2883.2</v>
      </c>
      <c r="CC45" s="74">
        <f t="shared" si="173"/>
        <v>1685</v>
      </c>
      <c r="CD45" s="74">
        <f t="shared" ref="CD45:CE45" si="174">CD23/CD$49</f>
        <v>1677.6666666666667</v>
      </c>
      <c r="CE45" s="74">
        <f t="shared" si="174"/>
        <v>1917.1904761904761</v>
      </c>
      <c r="CF45" s="74">
        <f t="shared" ref="CF45:CG45" si="175">CF23/CF$49</f>
        <v>1557.7391304347825</v>
      </c>
      <c r="CG45" s="74">
        <f t="shared" si="175"/>
        <v>1389.1428571428571</v>
      </c>
      <c r="CH45" s="74">
        <f t="shared" ref="CH45:CI45" si="176">CH23/CH$49</f>
        <v>875.5</v>
      </c>
      <c r="CI45" s="74">
        <f t="shared" si="176"/>
        <v>1976</v>
      </c>
      <c r="CJ45" s="74">
        <f t="shared" ref="CJ45:CK45" si="177">CJ23/CJ$49</f>
        <v>3687.25</v>
      </c>
      <c r="CK45" s="74">
        <f t="shared" si="177"/>
        <v>5069.7619047619046</v>
      </c>
      <c r="CL45" s="74">
        <f t="shared" ref="CL45:CM45" si="178">CL23/CL$49</f>
        <v>4909.8</v>
      </c>
      <c r="CM45" s="74">
        <f t="shared" si="178"/>
        <v>5247.8421052631575</v>
      </c>
      <c r="CN45" s="74">
        <f t="shared" ref="CN45:CO45" si="179">CN23/CN$49</f>
        <v>4964.9047619047615</v>
      </c>
      <c r="CO45" s="74">
        <f t="shared" si="179"/>
        <v>4538.913043478261</v>
      </c>
      <c r="CP45" s="74">
        <f t="shared" ref="CP45:CQ45" si="180">CP23/CP$49</f>
        <v>4330.7</v>
      </c>
      <c r="CQ45" s="74">
        <f t="shared" si="180"/>
        <v>5491.545454545455</v>
      </c>
      <c r="CR45" s="74">
        <f t="shared" ref="CR45:CS45" si="181">CR23/CR$49</f>
        <v>4903.260869565217</v>
      </c>
      <c r="CS45" s="74">
        <f t="shared" si="181"/>
        <v>4727.55</v>
      </c>
      <c r="CT45" s="74">
        <f t="shared" ref="CT45:CU45" si="182">CT23/CT$49</f>
        <v>3338.1904761904761</v>
      </c>
      <c r="CU45" s="74">
        <f t="shared" si="182"/>
        <v>7155.8095238095239</v>
      </c>
      <c r="CV45" s="74">
        <f t="shared" ref="CV45" si="183">CV23/CV$49</f>
        <v>1510.2</v>
      </c>
    </row>
    <row r="46" spans="2:100" x14ac:dyDescent="0.25">
      <c r="B46" s="16" t="s">
        <v>51</v>
      </c>
      <c r="C46" s="3">
        <f t="shared" ref="C46:AH46" si="184">C24/C$49</f>
        <v>2196.9203351344527</v>
      </c>
      <c r="D46" s="3">
        <f t="shared" si="184"/>
        <v>1963.7271418444452</v>
      </c>
      <c r="E46" s="3">
        <f t="shared" si="184"/>
        <v>1839.9717418050959</v>
      </c>
      <c r="F46" s="3">
        <f t="shared" si="184"/>
        <v>2228.1345800035988</v>
      </c>
      <c r="G46" s="3">
        <f t="shared" si="184"/>
        <v>2035.7422515668029</v>
      </c>
      <c r="H46" s="3">
        <f t="shared" si="184"/>
        <v>1655.8925128882304</v>
      </c>
      <c r="I46" s="3">
        <f t="shared" si="184"/>
        <v>2006.9062643385435</v>
      </c>
      <c r="J46" s="3">
        <f t="shared" si="184"/>
        <v>1544.5423222249622</v>
      </c>
      <c r="K46" s="3">
        <f t="shared" si="184"/>
        <v>2158.0326605569744</v>
      </c>
      <c r="L46" s="3">
        <f t="shared" si="184"/>
        <v>2332.018224094913</v>
      </c>
      <c r="M46" s="3">
        <f t="shared" si="184"/>
        <v>1795.1854851631242</v>
      </c>
      <c r="N46" s="3">
        <f t="shared" si="184"/>
        <v>1048.7903368188347</v>
      </c>
      <c r="O46" s="3">
        <f t="shared" si="184"/>
        <v>2720.7832313189506</v>
      </c>
      <c r="P46" s="3">
        <f t="shared" si="184"/>
        <v>2887.0510373217294</v>
      </c>
      <c r="Q46" s="3">
        <f t="shared" si="184"/>
        <v>2054.0735104123341</v>
      </c>
      <c r="R46" s="3">
        <f t="shared" si="184"/>
        <v>2043.6092254022974</v>
      </c>
      <c r="S46" s="3">
        <f t="shared" si="184"/>
        <v>1891.89569495</v>
      </c>
      <c r="T46" s="3">
        <f t="shared" si="184"/>
        <v>1867.680344188017</v>
      </c>
      <c r="U46" s="3">
        <f t="shared" si="184"/>
        <v>1727.9328979911356</v>
      </c>
      <c r="V46" s="3">
        <f t="shared" si="184"/>
        <v>1456.8692885607718</v>
      </c>
      <c r="W46" s="3">
        <f t="shared" si="184"/>
        <v>1589.0758859627629</v>
      </c>
      <c r="X46" s="3">
        <f t="shared" si="184"/>
        <v>1319.0750343634113</v>
      </c>
      <c r="Y46" s="3">
        <f t="shared" si="184"/>
        <v>1518.4610653634984</v>
      </c>
      <c r="Z46" s="3">
        <f t="shared" si="184"/>
        <v>932.57214277823789</v>
      </c>
      <c r="AA46" s="3">
        <f t="shared" si="184"/>
        <v>1857.0579854876103</v>
      </c>
      <c r="AB46" s="3">
        <f t="shared" si="184"/>
        <v>1683.5543650007144</v>
      </c>
      <c r="AC46" s="3">
        <f t="shared" si="184"/>
        <v>1906.9546932672999</v>
      </c>
      <c r="AD46" s="3">
        <f t="shared" si="184"/>
        <v>2363.6700437224108</v>
      </c>
      <c r="AE46" s="3">
        <f t="shared" si="184"/>
        <v>2619.8787841052263</v>
      </c>
      <c r="AF46" s="3">
        <f t="shared" si="184"/>
        <v>2268.5070992974538</v>
      </c>
      <c r="AG46" s="3">
        <f t="shared" si="184"/>
        <v>1565.1034626473324</v>
      </c>
      <c r="AH46" s="3">
        <f t="shared" si="184"/>
        <v>1372.5266204868167</v>
      </c>
      <c r="AI46" s="3">
        <f t="shared" ref="AI46:BN46" si="185">AI24/AI$49</f>
        <v>1792.2495528150755</v>
      </c>
      <c r="AJ46" s="3">
        <f t="shared" si="185"/>
        <v>1842.5166496099746</v>
      </c>
      <c r="AK46" s="3">
        <f t="shared" si="185"/>
        <v>2152.4033220550332</v>
      </c>
      <c r="AL46" s="3">
        <f t="shared" si="185"/>
        <v>1291.3346654468774</v>
      </c>
      <c r="AM46" s="3">
        <f t="shared" si="185"/>
        <v>2760.1615859411386</v>
      </c>
      <c r="AN46" s="3">
        <f t="shared" si="185"/>
        <v>2153.9582431852591</v>
      </c>
      <c r="AO46" s="3">
        <f t="shared" si="185"/>
        <v>2057.0529449519317</v>
      </c>
      <c r="AP46" s="3">
        <f t="shared" si="185"/>
        <v>1955.7698472835807</v>
      </c>
      <c r="AQ46" s="3">
        <f t="shared" si="185"/>
        <v>2487.5119038052344</v>
      </c>
      <c r="AR46" s="3">
        <f t="shared" si="185"/>
        <v>2434.4598862505836</v>
      </c>
      <c r="AS46" s="3">
        <f t="shared" si="185"/>
        <v>2508.2727272727275</v>
      </c>
      <c r="AT46" s="3">
        <f t="shared" si="185"/>
        <v>2119.9047619047619</v>
      </c>
      <c r="AU46" s="3">
        <f t="shared" si="185"/>
        <v>2770.409090909091</v>
      </c>
      <c r="AV46" s="3">
        <f t="shared" si="185"/>
        <v>3178</v>
      </c>
      <c r="AW46" s="3">
        <f t="shared" si="185"/>
        <v>1836</v>
      </c>
      <c r="AX46" s="3">
        <f t="shared" si="185"/>
        <v>1200</v>
      </c>
      <c r="AY46" s="3">
        <f t="shared" si="185"/>
        <v>2995.85</v>
      </c>
      <c r="AZ46" s="3">
        <f t="shared" si="185"/>
        <v>3321.35</v>
      </c>
      <c r="BA46" s="3">
        <f t="shared" si="185"/>
        <v>2342.9565217391305</v>
      </c>
      <c r="BB46" s="3">
        <f t="shared" si="185"/>
        <v>2013</v>
      </c>
      <c r="BC46" s="3">
        <f t="shared" si="185"/>
        <v>1867.8571428571429</v>
      </c>
      <c r="BD46" s="3">
        <f t="shared" si="185"/>
        <v>2140.5</v>
      </c>
      <c r="BE46" s="3">
        <f t="shared" si="185"/>
        <v>1903.5238095238096</v>
      </c>
      <c r="BF46" s="3">
        <f t="shared" si="185"/>
        <v>1356.5</v>
      </c>
      <c r="BG46" s="3">
        <f t="shared" si="185"/>
        <v>2206.4285714285716</v>
      </c>
      <c r="BH46" s="3">
        <f t="shared" si="185"/>
        <v>2870.8571428571427</v>
      </c>
      <c r="BI46" s="3">
        <f t="shared" si="185"/>
        <v>2072.409090909091</v>
      </c>
      <c r="BJ46" s="3">
        <f t="shared" si="185"/>
        <v>1381.05</v>
      </c>
      <c r="BK46" s="3">
        <f t="shared" si="185"/>
        <v>3319.4761904761904</v>
      </c>
      <c r="BL46" s="3">
        <f t="shared" si="185"/>
        <v>5305.75</v>
      </c>
      <c r="BM46" s="3">
        <f t="shared" si="185"/>
        <v>3510.217391304348</v>
      </c>
      <c r="BN46" s="74">
        <f t="shared" si="185"/>
        <v>2603.3333333333335</v>
      </c>
      <c r="BO46" s="74">
        <f t="shared" ref="BO46:BW46" si="186">BO24/BO$49</f>
        <v>3765.75</v>
      </c>
      <c r="BP46" s="74">
        <f t="shared" si="186"/>
        <v>4295.045454545455</v>
      </c>
      <c r="BQ46" s="74">
        <f t="shared" si="186"/>
        <v>3364.6190476190477</v>
      </c>
      <c r="BR46" s="74">
        <f t="shared" si="186"/>
        <v>2560.3636363636365</v>
      </c>
      <c r="BS46" s="74">
        <f t="shared" si="186"/>
        <v>2904.4285714285716</v>
      </c>
      <c r="BT46" s="74">
        <f t="shared" si="186"/>
        <v>4001.5454545454545</v>
      </c>
      <c r="BU46" s="74">
        <f t="shared" si="186"/>
        <v>3592.181818181818</v>
      </c>
      <c r="BV46" s="74">
        <f t="shared" si="186"/>
        <v>2638.2631578947367</v>
      </c>
      <c r="BW46" s="74">
        <f t="shared" si="186"/>
        <v>5892.090909090909</v>
      </c>
      <c r="BX46" s="74">
        <f t="shared" ref="BX46:BY46" si="187">BX24/BX$49</f>
        <v>4294.2380952380954</v>
      </c>
      <c r="BY46" s="74">
        <f t="shared" si="187"/>
        <v>4282.45</v>
      </c>
      <c r="BZ46" s="74">
        <f t="shared" ref="BZ46:CA46" si="188">BZ24/BZ$49</f>
        <v>4552.0952380952385</v>
      </c>
      <c r="CA46" s="74">
        <f t="shared" si="188"/>
        <v>4004.25</v>
      </c>
      <c r="CB46" s="74">
        <f t="shared" ref="CB46:CC46" si="189">CB24/CB$49</f>
        <v>4082.2</v>
      </c>
      <c r="CC46" s="74">
        <f t="shared" si="189"/>
        <v>4042.6521739130435</v>
      </c>
      <c r="CD46" s="74">
        <f t="shared" ref="CD46:CE46" si="190">CD24/CD$49</f>
        <v>3478.8571428571427</v>
      </c>
      <c r="CE46" s="74">
        <f t="shared" si="190"/>
        <v>6369.333333333333</v>
      </c>
      <c r="CF46" s="74">
        <f t="shared" ref="CF46:CG46" si="191">CF24/CF$49</f>
        <v>6430</v>
      </c>
      <c r="CG46" s="74">
        <f t="shared" si="191"/>
        <v>7331.5714285714284</v>
      </c>
      <c r="CH46" s="74">
        <f t="shared" ref="CH46:CI46" si="192">CH24/CH$49</f>
        <v>4474.45</v>
      </c>
      <c r="CI46" s="74">
        <f t="shared" si="192"/>
        <v>7006.136363636364</v>
      </c>
      <c r="CJ46" s="74">
        <f t="shared" ref="CJ46:CK46" si="193">CJ24/CJ$49</f>
        <v>7101.9</v>
      </c>
      <c r="CK46" s="74">
        <f t="shared" si="193"/>
        <v>5266.1428571428569</v>
      </c>
      <c r="CL46" s="74">
        <f t="shared" ref="CL46:CM46" si="194">CL24/CL$49</f>
        <v>7218.2</v>
      </c>
      <c r="CM46" s="74">
        <f t="shared" si="194"/>
        <v>6205</v>
      </c>
      <c r="CN46" s="74">
        <f t="shared" ref="CN46:CO46" si="195">CN24/CN$49</f>
        <v>7135.9523809523807</v>
      </c>
      <c r="CO46" s="74">
        <f t="shared" si="195"/>
        <v>8218.3043478260861</v>
      </c>
      <c r="CP46" s="74">
        <f t="shared" ref="CP46:CQ46" si="196">CP24/CP$49</f>
        <v>6659.45</v>
      </c>
      <c r="CQ46" s="74">
        <f t="shared" si="196"/>
        <v>7005.227272727273</v>
      </c>
      <c r="CR46" s="74">
        <f t="shared" ref="CR46:CS46" si="197">CR24/CR$49</f>
        <v>7900.347826086957</v>
      </c>
      <c r="CS46" s="74">
        <f t="shared" si="197"/>
        <v>9219.2999999999993</v>
      </c>
      <c r="CT46" s="74">
        <f t="shared" ref="CT46:CU46" si="198">CT24/CT$49</f>
        <v>8879.2857142857138</v>
      </c>
      <c r="CU46" s="74">
        <f t="shared" si="198"/>
        <v>14792.761904761905</v>
      </c>
      <c r="CV46" s="74">
        <f t="shared" ref="CV46" si="199">CV24/CV$49</f>
        <v>10803.45</v>
      </c>
    </row>
    <row r="47" spans="2:100" x14ac:dyDescent="0.25">
      <c r="BS47"/>
      <c r="BT47"/>
      <c r="BU47"/>
      <c r="BX47"/>
    </row>
    <row r="48" spans="2:100" ht="15.75" x14ac:dyDescent="0.25">
      <c r="B48" s="2" t="s">
        <v>86</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c r="CV48" s="2">
        <v>19</v>
      </c>
    </row>
    <row r="49" spans="2:100" ht="15.75" x14ac:dyDescent="0.25">
      <c r="B49" s="2" t="s">
        <v>87</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c r="CV49" s="2">
        <v>20</v>
      </c>
    </row>
    <row r="52" spans="2:100"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100" x14ac:dyDescent="0.25">
      <c r="BS53"/>
      <c r="BT53"/>
      <c r="BU53"/>
      <c r="BX53"/>
    </row>
    <row r="54" spans="2:100" x14ac:dyDescent="0.25">
      <c r="BG54" s="83"/>
      <c r="BH54" s="83"/>
      <c r="BI54" s="83"/>
      <c r="BL54" s="93"/>
    </row>
    <row r="55" spans="2:100" x14ac:dyDescent="0.25">
      <c r="BG55" s="83"/>
      <c r="BH55" s="83"/>
      <c r="BI55" s="83"/>
      <c r="BL55" s="93"/>
    </row>
    <row r="56" spans="2:100" x14ac:dyDescent="0.25">
      <c r="BG56" s="83"/>
      <c r="BH56" s="83"/>
      <c r="BI56" s="83"/>
      <c r="BL56" s="93"/>
    </row>
    <row r="57" spans="2:100" x14ac:dyDescent="0.25">
      <c r="BG57" s="83"/>
      <c r="BH57" s="83"/>
      <c r="BI57" s="83"/>
      <c r="BL57" s="93"/>
    </row>
    <row r="58" spans="2:100" x14ac:dyDescent="0.25">
      <c r="BG58" s="83"/>
      <c r="BH58" s="83"/>
      <c r="BI58" s="83"/>
      <c r="BL58" s="93"/>
    </row>
    <row r="59" spans="2:100" x14ac:dyDescent="0.25">
      <c r="BG59" s="83"/>
      <c r="BH59" s="83"/>
      <c r="BI59" s="83"/>
      <c r="BL59" s="93"/>
    </row>
    <row r="60" spans="2:100" x14ac:dyDescent="0.25">
      <c r="BG60" s="83"/>
      <c r="BH60" s="83"/>
      <c r="BI60" s="83"/>
      <c r="BL60" s="93"/>
    </row>
    <row r="61" spans="2:100" x14ac:dyDescent="0.25">
      <c r="BG61" s="83"/>
      <c r="BH61" s="83"/>
      <c r="BI61" s="83"/>
      <c r="BL61" s="93"/>
    </row>
    <row r="62" spans="2:100" x14ac:dyDescent="0.25">
      <c r="BG62" s="83"/>
      <c r="BH62" s="83"/>
      <c r="BI62" s="83"/>
      <c r="BL62" s="93"/>
    </row>
    <row r="63" spans="2:100" x14ac:dyDescent="0.25">
      <c r="BG63" s="83"/>
      <c r="BH63" s="83"/>
      <c r="BI63" s="83"/>
      <c r="BL63" s="93"/>
    </row>
    <row r="64" spans="2:100"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D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4" width="11"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5" x14ac:dyDescent="0.25">
      <c r="C3" s="43"/>
      <c r="D3" s="43"/>
      <c r="E3" s="43"/>
      <c r="AD3"/>
    </row>
    <row r="4" spans="2:35" x14ac:dyDescent="0.25">
      <c r="B4" s="41" t="s">
        <v>45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2:35" x14ac:dyDescent="0.25">
      <c r="C5" s="13" t="s">
        <v>11</v>
      </c>
      <c r="D5" s="13" t="s">
        <v>12</v>
      </c>
      <c r="E5" s="13" t="s">
        <v>13</v>
      </c>
      <c r="F5" s="13" t="s">
        <v>14</v>
      </c>
      <c r="G5" s="13" t="s">
        <v>15</v>
      </c>
      <c r="H5" s="13" t="s">
        <v>16</v>
      </c>
      <c r="I5" s="13" t="s">
        <v>17</v>
      </c>
      <c r="J5" s="13" t="s">
        <v>18</v>
      </c>
      <c r="K5" s="13" t="s">
        <v>19</v>
      </c>
      <c r="L5" s="13" t="s">
        <v>39</v>
      </c>
      <c r="M5" s="13" t="s">
        <v>40</v>
      </c>
      <c r="N5" s="13" t="s">
        <v>41</v>
      </c>
      <c r="O5" s="13" t="s">
        <v>43</v>
      </c>
      <c r="P5" s="13" t="s">
        <v>44</v>
      </c>
      <c r="Q5" s="13" t="s">
        <v>57</v>
      </c>
      <c r="R5" s="13" t="s">
        <v>58</v>
      </c>
      <c r="S5" s="13" t="s">
        <v>59</v>
      </c>
      <c r="T5" s="13" t="s">
        <v>71</v>
      </c>
      <c r="U5" s="13" t="s">
        <v>73</v>
      </c>
      <c r="V5" s="13" t="s">
        <v>74</v>
      </c>
      <c r="W5" s="13" t="s">
        <v>75</v>
      </c>
      <c r="X5" s="13" t="s">
        <v>76</v>
      </c>
      <c r="Y5" s="13" t="s">
        <v>77</v>
      </c>
      <c r="Z5" s="13" t="s">
        <v>78</v>
      </c>
      <c r="AA5" s="13" t="s">
        <v>94</v>
      </c>
      <c r="AB5" s="13" t="s">
        <v>95</v>
      </c>
      <c r="AC5" s="13" t="s">
        <v>96</v>
      </c>
      <c r="AD5" s="13" t="s">
        <v>97</v>
      </c>
      <c r="AE5" s="13" t="s">
        <v>98</v>
      </c>
      <c r="AF5" s="13" t="s">
        <v>99</v>
      </c>
      <c r="AG5" s="13" t="s">
        <v>100</v>
      </c>
      <c r="AH5" s="13" t="s">
        <v>101</v>
      </c>
    </row>
    <row r="6" spans="2:35" x14ac:dyDescent="0.25">
      <c r="B6" s="15" t="s">
        <v>20</v>
      </c>
      <c r="AD6"/>
    </row>
    <row r="7" spans="2:35" x14ac:dyDescent="0.25">
      <c r="B7" s="16" t="s">
        <v>25</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63"/>
    </row>
    <row r="8" spans="2:35" x14ac:dyDescent="0.25">
      <c r="B8" s="16" t="s">
        <v>26</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63"/>
    </row>
    <row r="9" spans="2:35" ht="15.75" x14ac:dyDescent="0.25">
      <c r="B9" s="16" t="s">
        <v>80</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63"/>
    </row>
    <row r="10" spans="2:35" x14ac:dyDescent="0.25">
      <c r="B10" s="16" t="s">
        <v>27</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63"/>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row>
    <row r="12" spans="2:35" ht="15.75" x14ac:dyDescent="0.25">
      <c r="B12" s="16" t="s">
        <v>83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63"/>
    </row>
    <row r="13" spans="2:35" ht="15.75" x14ac:dyDescent="0.25">
      <c r="B13" s="16" t="s">
        <v>81</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row>
    <row r="15" spans="2:35" ht="15.75" x14ac:dyDescent="0.25">
      <c r="B15" s="16" t="s">
        <v>81</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row>
    <row r="16" spans="2:35" x14ac:dyDescent="0.25">
      <c r="B16" s="15" t="s">
        <v>79</v>
      </c>
      <c r="Z16" s="91"/>
      <c r="AA16" s="91"/>
      <c r="AB16" s="91"/>
      <c r="AC16" s="91"/>
      <c r="AD16" s="91"/>
      <c r="AE16" s="91"/>
      <c r="AF16" s="91"/>
      <c r="AG16" s="91"/>
      <c r="AH16" s="91"/>
    </row>
    <row r="17" spans="2:35" ht="15.75" x14ac:dyDescent="0.25">
      <c r="B17" s="16" t="s">
        <v>84</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63"/>
    </row>
    <row r="18" spans="2:35" ht="15.75" x14ac:dyDescent="0.25">
      <c r="B18" s="56" t="s">
        <v>85</v>
      </c>
      <c r="Z18" s="91"/>
      <c r="AA18" s="91"/>
      <c r="AB18" s="91"/>
      <c r="AC18" s="91"/>
      <c r="AD18" s="91"/>
      <c r="AE18" s="91"/>
      <c r="AF18" s="91"/>
      <c r="AG18" s="91"/>
      <c r="AH18" s="91"/>
    </row>
    <row r="19" spans="2:35" x14ac:dyDescent="0.25">
      <c r="B19" s="16" t="s">
        <v>46</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63"/>
    </row>
    <row r="20" spans="2:35" x14ac:dyDescent="0.25">
      <c r="B20" s="16" t="s">
        <v>47</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63"/>
    </row>
    <row r="21" spans="2:35" x14ac:dyDescent="0.25">
      <c r="B21" s="16" t="s">
        <v>48</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63"/>
    </row>
    <row r="22" spans="2:35" x14ac:dyDescent="0.25">
      <c r="B22" s="16" t="s">
        <v>49</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63"/>
    </row>
    <row r="23" spans="2:35" x14ac:dyDescent="0.25">
      <c r="B23" s="16" t="s">
        <v>50</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63"/>
    </row>
    <row r="24" spans="2:35" x14ac:dyDescent="0.25">
      <c r="B24" s="16" t="s">
        <v>51</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63"/>
    </row>
    <row r="25" spans="2:35" x14ac:dyDescent="0.25">
      <c r="AD25"/>
    </row>
    <row r="26" spans="2:35" x14ac:dyDescent="0.25">
      <c r="B26" s="41" t="s">
        <v>54</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row>
    <row r="27" spans="2:35" x14ac:dyDescent="0.25">
      <c r="C27" s="13" t="s">
        <v>11</v>
      </c>
      <c r="D27" s="13" t="s">
        <v>12</v>
      </c>
      <c r="E27" s="13" t="s">
        <v>13</v>
      </c>
      <c r="F27" s="13" t="s">
        <v>14</v>
      </c>
      <c r="G27" s="13" t="s">
        <v>15</v>
      </c>
      <c r="H27" s="13" t="s">
        <v>16</v>
      </c>
      <c r="I27" s="13" t="s">
        <v>17</v>
      </c>
      <c r="J27" s="13" t="s">
        <v>18</v>
      </c>
      <c r="K27" s="13" t="s">
        <v>19</v>
      </c>
      <c r="L27" s="13" t="s">
        <v>39</v>
      </c>
      <c r="M27" s="13" t="s">
        <v>40</v>
      </c>
      <c r="N27" s="13" t="s">
        <v>41</v>
      </c>
      <c r="O27" s="13" t="s">
        <v>43</v>
      </c>
      <c r="P27" s="13" t="s">
        <v>44</v>
      </c>
      <c r="Q27" s="13" t="s">
        <v>57</v>
      </c>
      <c r="R27" s="13" t="s">
        <v>58</v>
      </c>
      <c r="S27" s="13" t="s">
        <v>59</v>
      </c>
      <c r="T27" s="13" t="s">
        <v>71</v>
      </c>
      <c r="U27" s="13" t="s">
        <v>73</v>
      </c>
      <c r="V27" s="13" t="s">
        <v>74</v>
      </c>
      <c r="W27" s="13" t="s">
        <v>75</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 si="3">AH5</f>
        <v>4Q25</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5" x14ac:dyDescent="0.25">
      <c r="B29" s="16" t="s">
        <v>25</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 si="8">AH7/AH$48</f>
        <v>37240.193548387098</v>
      </c>
    </row>
    <row r="30" spans="2:35" x14ac:dyDescent="0.25">
      <c r="B30" s="16" t="s">
        <v>26</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 si="14">AH8/AH$48</f>
        <v>11563.112903225807</v>
      </c>
    </row>
    <row r="31" spans="2:35" ht="15.75" x14ac:dyDescent="0.25">
      <c r="B31" s="16" t="s">
        <v>80</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 si="19">AH9/AH$48</f>
        <v>1006293.5483870967</v>
      </c>
    </row>
    <row r="32" spans="2:35" x14ac:dyDescent="0.25">
      <c r="B32" s="16" t="s">
        <v>27</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 si="24">AH10/AH$48</f>
        <v>3548.2903225806454</v>
      </c>
    </row>
    <row r="33" spans="2:34"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row>
    <row r="34" spans="2:34" ht="15.75" x14ac:dyDescent="0.25">
      <c r="B34" s="16" t="s">
        <v>83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 si="29">AH12/AH$48</f>
        <v>2643.3225806451615</v>
      </c>
    </row>
    <row r="35" spans="2:34" ht="15.75" x14ac:dyDescent="0.25">
      <c r="B35" s="16" t="s">
        <v>81</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row>
    <row r="36" spans="2:34"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row>
    <row r="37" spans="2:34" ht="15.75" x14ac:dyDescent="0.25">
      <c r="B37" s="16" t="s">
        <v>81</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row>
    <row r="38" spans="2:34" x14ac:dyDescent="0.25">
      <c r="B38" s="15" t="s">
        <v>79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2:34" ht="15.75" x14ac:dyDescent="0.25">
      <c r="B39" s="16" t="s">
        <v>84</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 si="37">AH17/AH$48</f>
        <v>9685.5161290322576</v>
      </c>
    </row>
    <row r="40" spans="2:34" ht="15.75" x14ac:dyDescent="0.25">
      <c r="B40" s="56" t="s">
        <v>85</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2:34" x14ac:dyDescent="0.25">
      <c r="B41" s="16" t="s">
        <v>46</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 si="45">AH19/AH$49</f>
        <v>1861.59375</v>
      </c>
    </row>
    <row r="42" spans="2:34" x14ac:dyDescent="0.25">
      <c r="B42" s="16" t="s">
        <v>47</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 si="52">AH20/AH$49</f>
        <v>757.34375</v>
      </c>
    </row>
    <row r="43" spans="2:34" x14ac:dyDescent="0.25">
      <c r="B43" s="16" t="s">
        <v>48</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 si="59">AH21/AH$49</f>
        <v>151665.75</v>
      </c>
    </row>
    <row r="44" spans="2:34" x14ac:dyDescent="0.25">
      <c r="B44" s="16" t="s">
        <v>49</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 si="66">AH22/AH$49</f>
        <v>611.5625</v>
      </c>
    </row>
    <row r="45" spans="2:34" x14ac:dyDescent="0.25">
      <c r="B45" s="16" t="s">
        <v>50</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 si="73">AH23/AH$49</f>
        <v>4334.8125</v>
      </c>
    </row>
    <row r="46" spans="2:34" x14ac:dyDescent="0.25">
      <c r="B46" s="16" t="s">
        <v>51</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 si="80">AH24/AH$49</f>
        <v>8633.734375</v>
      </c>
    </row>
    <row r="47" spans="2:34"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4" ht="15.75" x14ac:dyDescent="0.25">
      <c r="B48" s="2" t="s">
        <v>86</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row>
    <row r="49" spans="2:34" ht="15.75" x14ac:dyDescent="0.25">
      <c r="B49" s="2" t="s">
        <v>87</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row>
    <row r="51" spans="2:34" ht="12.75" customHeight="1" x14ac:dyDescent="0.25"/>
    <row r="52" spans="2:34" ht="12.75" customHeight="1" x14ac:dyDescent="0.25"/>
    <row r="53" spans="2:34"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4" ht="12.75" customHeight="1" x14ac:dyDescent="0.25">
      <c r="B54" s="49"/>
      <c r="C54" s="49"/>
      <c r="E54" s="49"/>
      <c r="F54" s="49"/>
    </row>
    <row r="55" spans="2:34" ht="12.75" customHeight="1" x14ac:dyDescent="0.25">
      <c r="B55" s="49"/>
      <c r="C55" s="49"/>
      <c r="E55" s="49"/>
      <c r="F55" s="49"/>
    </row>
    <row r="56" spans="2:34" ht="12.75" customHeight="1" x14ac:dyDescent="0.25">
      <c r="B56" s="49"/>
      <c r="C56" s="49"/>
      <c r="E56" s="49"/>
      <c r="F56" s="49"/>
    </row>
    <row r="57" spans="2:34" ht="12.75" customHeight="1" x14ac:dyDescent="0.25">
      <c r="B57" s="49"/>
      <c r="C57" s="49"/>
      <c r="E57" s="49"/>
      <c r="F57" s="49"/>
    </row>
    <row r="58" spans="2:34" ht="12.75" customHeight="1" x14ac:dyDescent="0.25"/>
    <row r="59" spans="2:34" ht="12.75" customHeight="1" x14ac:dyDescent="0.25"/>
    <row r="60" spans="2:34" ht="12.75" customHeight="1" x14ac:dyDescent="0.25"/>
    <row r="61" spans="2:34" ht="12.75" customHeight="1" x14ac:dyDescent="0.25"/>
    <row r="62" spans="2:34" ht="12.75" customHeight="1" x14ac:dyDescent="0.25"/>
    <row r="63" spans="2:34" ht="12.75" customHeight="1" x14ac:dyDescent="0.25"/>
    <row r="64" spans="2:3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55</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x14ac:dyDescent="0.25">
      <c r="B7" s="16" t="s">
        <v>25</v>
      </c>
      <c r="C7" s="3">
        <v>5141898</v>
      </c>
      <c r="D7" s="3">
        <v>5557331</v>
      </c>
      <c r="E7" s="3">
        <v>6345485</v>
      </c>
      <c r="F7" s="3">
        <v>5910676</v>
      </c>
      <c r="G7" s="3">
        <v>6404821</v>
      </c>
      <c r="H7" s="90">
        <v>7151251</v>
      </c>
      <c r="I7" s="90">
        <v>8999993</v>
      </c>
      <c r="J7" s="90">
        <v>9715782</v>
      </c>
      <c r="K7" s="3"/>
      <c r="L7" s="3"/>
    </row>
    <row r="8" spans="2:12" x14ac:dyDescent="0.25">
      <c r="B8" s="16" t="s">
        <v>26</v>
      </c>
      <c r="C8" s="3">
        <v>1991241</v>
      </c>
      <c r="D8" s="3">
        <v>2198439</v>
      </c>
      <c r="E8" s="3">
        <v>2643042</v>
      </c>
      <c r="F8" s="3">
        <v>2447023</v>
      </c>
      <c r="G8" s="3">
        <v>2376098</v>
      </c>
      <c r="H8" s="90">
        <v>2325152</v>
      </c>
      <c r="I8" s="90">
        <v>2541395</v>
      </c>
      <c r="J8" s="90">
        <v>3025073</v>
      </c>
      <c r="K8" s="3"/>
      <c r="L8" s="3"/>
    </row>
    <row r="9" spans="2:12" ht="15.75" x14ac:dyDescent="0.25">
      <c r="B9" s="16" t="s">
        <v>80</v>
      </c>
      <c r="C9" s="95" t="s">
        <v>9</v>
      </c>
      <c r="D9" s="3">
        <v>158434532</v>
      </c>
      <c r="E9" s="3">
        <v>151747732</v>
      </c>
      <c r="F9" s="3">
        <v>161327182</v>
      </c>
      <c r="G9" s="3">
        <v>171948980</v>
      </c>
      <c r="H9" s="90">
        <v>188018498</v>
      </c>
      <c r="I9" s="90">
        <v>227364300</v>
      </c>
      <c r="J9" s="90">
        <v>260030300</v>
      </c>
      <c r="K9" s="3"/>
      <c r="L9" s="3"/>
    </row>
    <row r="10" spans="2:12" x14ac:dyDescent="0.25">
      <c r="B10" s="16" t="s">
        <v>27</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83</v>
      </c>
      <c r="C12" s="3">
        <v>744984</v>
      </c>
      <c r="D12" s="3">
        <v>840116</v>
      </c>
      <c r="E12" s="3">
        <v>857535</v>
      </c>
      <c r="F12" s="3">
        <v>822108</v>
      </c>
      <c r="G12" s="3">
        <v>693125.69013900007</v>
      </c>
      <c r="H12" s="90">
        <v>591205</v>
      </c>
      <c r="I12" s="90">
        <v>660036</v>
      </c>
      <c r="J12" s="90">
        <v>729458</v>
      </c>
      <c r="K12" s="3"/>
      <c r="L12" s="3"/>
    </row>
    <row r="13" spans="2:12" ht="15.75" x14ac:dyDescent="0.25">
      <c r="B13" s="16" t="s">
        <v>81</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81</v>
      </c>
      <c r="C15" s="3">
        <v>1513708</v>
      </c>
      <c r="D15" s="3">
        <v>1883224</v>
      </c>
      <c r="E15" s="3">
        <v>2061499.6586588791</v>
      </c>
      <c r="F15" s="3">
        <v>1969478</v>
      </c>
      <c r="G15" s="3">
        <v>1637212</v>
      </c>
      <c r="H15" s="90">
        <v>1870229</v>
      </c>
      <c r="I15" s="105" t="s">
        <v>9</v>
      </c>
      <c r="J15" s="105" t="s">
        <v>9</v>
      </c>
      <c r="K15" s="3"/>
      <c r="L15" s="3"/>
    </row>
    <row r="16" spans="2:12" x14ac:dyDescent="0.25">
      <c r="B16" s="15" t="s">
        <v>79</v>
      </c>
      <c r="C16" s="3"/>
      <c r="D16" s="3"/>
      <c r="E16" s="3"/>
      <c r="F16" s="3"/>
      <c r="G16" s="3"/>
      <c r="H16" s="90"/>
      <c r="I16" s="90"/>
      <c r="J16" s="90"/>
    </row>
    <row r="17" spans="2:12" ht="15.75" x14ac:dyDescent="0.25">
      <c r="B17" s="16" t="s">
        <v>84</v>
      </c>
      <c r="C17" s="3">
        <v>1466288.0206270001</v>
      </c>
      <c r="D17" s="3">
        <v>1342913</v>
      </c>
      <c r="E17" s="3">
        <v>1389259</v>
      </c>
      <c r="F17" s="3">
        <v>1003725</v>
      </c>
      <c r="G17" s="3">
        <v>2189545</v>
      </c>
      <c r="H17" s="90">
        <v>1975531</v>
      </c>
      <c r="I17" s="90">
        <v>1803630</v>
      </c>
      <c r="J17" s="90">
        <v>2613855</v>
      </c>
      <c r="K17" s="3"/>
    </row>
    <row r="18" spans="2:12" ht="15.75" x14ac:dyDescent="0.25">
      <c r="B18" s="56" t="s">
        <v>85</v>
      </c>
      <c r="C18" s="3"/>
      <c r="D18" s="3"/>
      <c r="E18" s="3"/>
      <c r="F18" s="3"/>
      <c r="G18" s="3"/>
      <c r="H18" s="90"/>
      <c r="I18" s="90"/>
      <c r="J18" s="90"/>
    </row>
    <row r="19" spans="2:12" x14ac:dyDescent="0.25">
      <c r="B19" s="16" t="s">
        <v>46</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47</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48</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49</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50</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51</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54</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x14ac:dyDescent="0.25">
      <c r="B29" s="16" t="s">
        <v>25</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x14ac:dyDescent="0.25">
      <c r="B30" s="16" t="s">
        <v>26</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80</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27</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83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81</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81</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79</v>
      </c>
      <c r="C38" s="2"/>
      <c r="D38" s="2"/>
      <c r="E38" s="2"/>
      <c r="F38" s="2"/>
      <c r="G38" s="2"/>
      <c r="H38" s="2"/>
      <c r="I38" s="2"/>
      <c r="J38" s="2"/>
    </row>
    <row r="39" spans="2:10" ht="15.75" x14ac:dyDescent="0.25">
      <c r="B39" s="16" t="s">
        <v>84</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85</v>
      </c>
      <c r="C40" s="2"/>
      <c r="D40" s="2"/>
      <c r="E40" s="2"/>
      <c r="F40" s="2"/>
      <c r="G40" s="2"/>
      <c r="H40" s="2"/>
      <c r="I40" s="2"/>
      <c r="J40" s="2"/>
    </row>
    <row r="41" spans="2:10" x14ac:dyDescent="0.25">
      <c r="B41" s="16" t="s">
        <v>46</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47</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48</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49</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50</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51</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86</v>
      </c>
      <c r="C48" s="2">
        <v>249</v>
      </c>
      <c r="D48" s="2">
        <v>250</v>
      </c>
      <c r="E48" s="2">
        <v>251</v>
      </c>
      <c r="F48" s="2">
        <v>250</v>
      </c>
      <c r="G48" s="2">
        <v>249</v>
      </c>
      <c r="H48" s="92">
        <v>249</v>
      </c>
      <c r="I48" s="92">
        <v>250</v>
      </c>
      <c r="J48" s="92">
        <v>249</v>
      </c>
    </row>
    <row r="49" spans="2:12" ht="15.75" x14ac:dyDescent="0.25">
      <c r="B49" s="2" t="s">
        <v>87</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4"/>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10" t="s">
        <v>52</v>
      </c>
      <c r="B2" s="110"/>
      <c r="C2" s="110"/>
      <c r="D2" s="110"/>
      <c r="E2" s="110"/>
      <c r="F2" s="110"/>
      <c r="G2" s="110"/>
      <c r="H2" s="110"/>
      <c r="I2" s="110"/>
      <c r="J2" s="110"/>
      <c r="K2" s="110"/>
      <c r="L2" s="110"/>
      <c r="M2" s="110"/>
      <c r="N2" s="45"/>
      <c r="O2" s="45"/>
    </row>
    <row r="3" spans="1:15" x14ac:dyDescent="0.2">
      <c r="A3" s="45"/>
      <c r="B3" s="45"/>
      <c r="C3" s="45"/>
      <c r="D3" s="45"/>
      <c r="E3" s="45"/>
      <c r="F3" s="45"/>
      <c r="G3" s="45"/>
      <c r="H3" s="45"/>
      <c r="I3" s="45"/>
      <c r="J3" s="45"/>
      <c r="K3" s="45"/>
      <c r="L3" s="45"/>
      <c r="M3" s="45"/>
      <c r="N3" s="45"/>
      <c r="O3" s="45"/>
    </row>
    <row r="5" spans="1:15" x14ac:dyDescent="0.2">
      <c r="A5" s="44" t="s">
        <v>31</v>
      </c>
    </row>
    <row r="6" spans="1:15" ht="27" customHeight="1" x14ac:dyDescent="0.2">
      <c r="A6" s="108" t="s">
        <v>68</v>
      </c>
      <c r="B6" s="108"/>
      <c r="C6" s="108"/>
      <c r="D6" s="108"/>
      <c r="E6" s="108"/>
      <c r="F6" s="108"/>
      <c r="G6" s="108"/>
      <c r="H6" s="108"/>
      <c r="I6" s="108"/>
      <c r="J6" s="108"/>
      <c r="K6" s="108"/>
      <c r="L6" s="108"/>
      <c r="M6" s="108"/>
    </row>
    <row r="7" spans="1:15" ht="24" customHeight="1" x14ac:dyDescent="0.2">
      <c r="A7" s="111" t="s">
        <v>69</v>
      </c>
      <c r="B7" s="111"/>
      <c r="C7" s="111"/>
      <c r="D7" s="111"/>
      <c r="E7" s="111"/>
      <c r="F7" s="111"/>
      <c r="G7" s="111"/>
      <c r="H7" s="111"/>
      <c r="I7" s="111"/>
      <c r="J7" s="111"/>
      <c r="K7" s="111"/>
      <c r="L7" s="111"/>
      <c r="M7" s="111"/>
    </row>
    <row r="8" spans="1:15" ht="27" customHeight="1" x14ac:dyDescent="0.2">
      <c r="A8" s="111" t="s">
        <v>37</v>
      </c>
      <c r="B8" s="111"/>
      <c r="C8" s="111"/>
      <c r="D8" s="111"/>
      <c r="E8" s="111"/>
      <c r="F8" s="111"/>
      <c r="G8" s="111"/>
      <c r="H8" s="111"/>
      <c r="I8" s="111"/>
      <c r="J8" s="111"/>
      <c r="K8" s="111"/>
      <c r="L8" s="111"/>
      <c r="M8" s="111"/>
    </row>
    <row r="9" spans="1:15" ht="27" customHeight="1" x14ac:dyDescent="0.2">
      <c r="A9" s="111" t="s">
        <v>92</v>
      </c>
      <c r="B9" s="111"/>
      <c r="C9" s="111"/>
      <c r="D9" s="111"/>
      <c r="E9" s="111"/>
      <c r="F9" s="111"/>
      <c r="G9" s="111"/>
      <c r="H9" s="111"/>
      <c r="I9" s="111"/>
      <c r="J9" s="111"/>
      <c r="K9" s="111"/>
      <c r="L9" s="111"/>
      <c r="M9" s="111"/>
    </row>
    <row r="10" spans="1:15" ht="38.1" customHeight="1" x14ac:dyDescent="0.2">
      <c r="A10" s="108" t="s">
        <v>91</v>
      </c>
      <c r="B10" s="108"/>
      <c r="C10" s="108"/>
      <c r="D10" s="108"/>
      <c r="E10" s="108"/>
      <c r="F10" s="108"/>
      <c r="G10" s="108"/>
      <c r="H10" s="108"/>
      <c r="I10" s="108"/>
      <c r="J10" s="108"/>
      <c r="K10" s="108"/>
      <c r="L10" s="108"/>
      <c r="M10" s="108"/>
    </row>
    <row r="11" spans="1:15" ht="12.75" customHeight="1" x14ac:dyDescent="0.2">
      <c r="A11" s="111" t="s">
        <v>64</v>
      </c>
      <c r="B11" s="111"/>
      <c r="C11" s="111"/>
      <c r="D11" s="111"/>
      <c r="E11" s="111"/>
      <c r="F11" s="111"/>
      <c r="G11" s="111"/>
      <c r="H11" s="111"/>
      <c r="I11" s="111"/>
      <c r="J11" s="111"/>
      <c r="K11" s="111"/>
      <c r="L11" s="111"/>
      <c r="M11" s="111"/>
    </row>
    <row r="12" spans="1:15" ht="12.75" customHeight="1" x14ac:dyDescent="0.2">
      <c r="A12" s="111" t="s">
        <v>65</v>
      </c>
      <c r="B12" s="111"/>
      <c r="C12" s="111"/>
      <c r="D12" s="111"/>
      <c r="E12" s="111"/>
      <c r="F12" s="111"/>
      <c r="G12" s="111"/>
      <c r="H12" s="111"/>
      <c r="I12" s="111"/>
      <c r="J12" s="111"/>
      <c r="K12" s="111"/>
      <c r="L12" s="111"/>
      <c r="M12" s="111"/>
    </row>
    <row r="15" spans="1:15" x14ac:dyDescent="0.2">
      <c r="A15" s="44" t="s">
        <v>32</v>
      </c>
    </row>
    <row r="16" spans="1:15" ht="54.95" customHeight="1" x14ac:dyDescent="0.2">
      <c r="A16" s="109" t="s">
        <v>88</v>
      </c>
      <c r="B16" s="109"/>
      <c r="C16" s="109"/>
      <c r="D16" s="109"/>
      <c r="E16" s="109"/>
      <c r="F16" s="109"/>
      <c r="G16" s="109"/>
      <c r="H16" s="109"/>
      <c r="I16" s="109"/>
      <c r="J16" s="109"/>
      <c r="K16" s="109"/>
      <c r="L16" s="109"/>
      <c r="M16" s="109"/>
    </row>
    <row r="17" spans="1:14" x14ac:dyDescent="0.2">
      <c r="A17" s="109" t="s">
        <v>82</v>
      </c>
      <c r="B17" s="109"/>
      <c r="C17" s="109"/>
      <c r="D17" s="109"/>
      <c r="E17" s="109"/>
      <c r="F17" s="109"/>
      <c r="G17" s="109"/>
      <c r="H17" s="109"/>
      <c r="I17" s="109"/>
      <c r="J17" s="109"/>
      <c r="K17" s="109"/>
    </row>
    <row r="18" spans="1:14" ht="39.950000000000003" customHeight="1" x14ac:dyDescent="0.2">
      <c r="A18" s="108" t="s">
        <v>93</v>
      </c>
      <c r="B18" s="108"/>
      <c r="C18" s="108"/>
      <c r="D18" s="108"/>
      <c r="E18" s="108"/>
      <c r="F18" s="108"/>
      <c r="G18" s="108"/>
      <c r="H18" s="108"/>
      <c r="I18" s="108"/>
      <c r="J18" s="108"/>
      <c r="K18" s="108"/>
      <c r="L18" s="108"/>
      <c r="M18" s="108"/>
    </row>
    <row r="19" spans="1:14" ht="65.099999999999994" customHeight="1" x14ac:dyDescent="0.2">
      <c r="A19" s="108" t="s">
        <v>90</v>
      </c>
      <c r="B19" s="108"/>
      <c r="C19" s="108"/>
      <c r="D19" s="108"/>
      <c r="E19" s="108"/>
      <c r="F19" s="108"/>
      <c r="G19" s="108"/>
      <c r="H19" s="108"/>
      <c r="I19" s="108"/>
      <c r="J19" s="108"/>
      <c r="K19" s="108"/>
      <c r="L19" s="108"/>
      <c r="M19" s="108"/>
    </row>
    <row r="20" spans="1:14" ht="41.25" customHeight="1" x14ac:dyDescent="0.2">
      <c r="A20" s="108" t="s">
        <v>89</v>
      </c>
      <c r="B20" s="108"/>
      <c r="C20" s="108"/>
      <c r="D20" s="108"/>
      <c r="E20" s="108"/>
      <c r="F20" s="108"/>
      <c r="G20" s="108"/>
      <c r="H20" s="108"/>
      <c r="I20" s="108"/>
      <c r="J20" s="108"/>
      <c r="K20" s="108"/>
      <c r="L20" s="108"/>
      <c r="M20" s="108"/>
    </row>
    <row r="21" spans="1:14" ht="12.75" customHeight="1" x14ac:dyDescent="0.2">
      <c r="A21" s="109" t="s">
        <v>64</v>
      </c>
      <c r="B21" s="109"/>
      <c r="C21" s="109"/>
      <c r="D21" s="109"/>
      <c r="E21" s="109"/>
      <c r="F21" s="109"/>
      <c r="G21" s="109"/>
      <c r="H21" s="109"/>
      <c r="I21" s="109"/>
      <c r="J21" s="109"/>
      <c r="K21" s="109"/>
    </row>
    <row r="22" spans="1:14" ht="12.75" customHeight="1" x14ac:dyDescent="0.2">
      <c r="A22" s="109" t="s">
        <v>65</v>
      </c>
      <c r="B22" s="109"/>
      <c r="C22" s="109"/>
      <c r="D22" s="109"/>
      <c r="E22" s="109"/>
      <c r="F22" s="109"/>
      <c r="G22" s="109"/>
      <c r="H22" s="109"/>
      <c r="I22" s="109"/>
      <c r="J22" s="109"/>
      <c r="K22" s="109"/>
    </row>
    <row r="23" spans="1:14" ht="68.25" customHeight="1" x14ac:dyDescent="0.2">
      <c r="A23" s="108" t="s">
        <v>70</v>
      </c>
      <c r="B23" s="108"/>
      <c r="C23" s="108"/>
      <c r="D23" s="108"/>
      <c r="E23" s="108"/>
      <c r="F23" s="108"/>
      <c r="G23" s="108"/>
      <c r="H23" s="108"/>
      <c r="I23" s="108"/>
      <c r="J23" s="108"/>
      <c r="K23" s="108"/>
      <c r="L23" s="108"/>
      <c r="M23" s="108"/>
      <c r="N23" s="52"/>
    </row>
    <row r="24" spans="1:14" ht="51.75" customHeight="1" x14ac:dyDescent="0.2">
      <c r="A24" s="110" t="s">
        <v>56</v>
      </c>
      <c r="B24" s="110"/>
      <c r="C24" s="110"/>
      <c r="D24" s="110"/>
      <c r="E24" s="110"/>
      <c r="F24" s="110"/>
      <c r="G24" s="110"/>
      <c r="H24" s="110"/>
      <c r="I24" s="110"/>
      <c r="J24" s="110"/>
      <c r="K24" s="110"/>
      <c r="L24" s="110"/>
      <c r="M24" s="110"/>
    </row>
  </sheetData>
  <mergeCells count="17">
    <mergeCell ref="A2:M2"/>
    <mergeCell ref="A7:M7"/>
    <mergeCell ref="A8:M8"/>
    <mergeCell ref="A11:M11"/>
    <mergeCell ref="A18:M18"/>
    <mergeCell ref="A17:K17"/>
    <mergeCell ref="A10:M10"/>
    <mergeCell ref="A6:M6"/>
    <mergeCell ref="A9:M9"/>
    <mergeCell ref="A19:M19"/>
    <mergeCell ref="A16:M16"/>
    <mergeCell ref="A24:M24"/>
    <mergeCell ref="A12:M12"/>
    <mergeCell ref="A23:M23"/>
    <mergeCell ref="A21:K21"/>
    <mergeCell ref="A22:K22"/>
    <mergeCell ref="A20:M20"/>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2026-03-03T20:27:07Z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